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13 (УИК)" sheetId="1" r:id="rId1"/>
    <sheet name="13 (округ)" sheetId="2" r:id="rId2"/>
    <sheet name="11-12.09 (УИК)" sheetId="3" r:id="rId3"/>
    <sheet name="11-12.09 (округ)" sheetId="4" r:id="rId4"/>
    <sheet name="02-10.09 (УИК)" sheetId="5" r:id="rId5"/>
    <sheet name="02-10.09 (округ)" sheetId="6" r:id="rId6"/>
  </sheets>
  <definedNames/>
  <calcPr fullCalcOnLoad="1"/>
</workbook>
</file>

<file path=xl/sharedStrings.xml><?xml version="1.0" encoding="utf-8"?>
<sst xmlns="http://schemas.openxmlformats.org/spreadsheetml/2006/main" count="907" uniqueCount="242">
  <si>
    <t>№ округа</t>
  </si>
  <si>
    <t>№ УИК</t>
  </si>
  <si>
    <t>Численность в разрезе УИК</t>
  </si>
  <si>
    <t>№21-01</t>
  </si>
  <si>
    <t>№21-02</t>
  </si>
  <si>
    <t>№21-03</t>
  </si>
  <si>
    <t>№21-04</t>
  </si>
  <si>
    <t>№21-05</t>
  </si>
  <si>
    <t>№21-06</t>
  </si>
  <si>
    <t>№21-07</t>
  </si>
  <si>
    <t>№21-08</t>
  </si>
  <si>
    <t>№21-09</t>
  </si>
  <si>
    <t>№21-10</t>
  </si>
  <si>
    <t>№21-11</t>
  </si>
  <si>
    <t>№21-12</t>
  </si>
  <si>
    <t>№23-13</t>
  </si>
  <si>
    <t>№23-14</t>
  </si>
  <si>
    <t>№23-17</t>
  </si>
  <si>
    <t>№23-18</t>
  </si>
  <si>
    <t>№23-19</t>
  </si>
  <si>
    <t>№23-20</t>
  </si>
  <si>
    <t>№21-15</t>
  </si>
  <si>
    <t>№21-16</t>
  </si>
  <si>
    <t>№21-17</t>
  </si>
  <si>
    <t>№21-19</t>
  </si>
  <si>
    <t>№21-20</t>
  </si>
  <si>
    <t>№21-21</t>
  </si>
  <si>
    <t>№21-22</t>
  </si>
  <si>
    <t>№21-23</t>
  </si>
  <si>
    <t>№22-01</t>
  </si>
  <si>
    <t>№22-02</t>
  </si>
  <si>
    <t>№22-03</t>
  </si>
  <si>
    <t>№22-04</t>
  </si>
  <si>
    <t>№22-05</t>
  </si>
  <si>
    <t>№22-06</t>
  </si>
  <si>
    <t>№22-07</t>
  </si>
  <si>
    <t>№22-08</t>
  </si>
  <si>
    <t>№22-09</t>
  </si>
  <si>
    <t>№22-10</t>
  </si>
  <si>
    <t>№22-11</t>
  </si>
  <si>
    <t>№22-12</t>
  </si>
  <si>
    <t>№22-13</t>
  </si>
  <si>
    <t>№22-14</t>
  </si>
  <si>
    <t>№22-15</t>
  </si>
  <si>
    <t>№22-16</t>
  </si>
  <si>
    <t>№22-18</t>
  </si>
  <si>
    <t>№22-53</t>
  </si>
  <si>
    <t>№25-06</t>
  </si>
  <si>
    <t>№25-07</t>
  </si>
  <si>
    <t>№25-08</t>
  </si>
  <si>
    <t>№25-09</t>
  </si>
  <si>
    <t>№25-10</t>
  </si>
  <si>
    <t>№25-11</t>
  </si>
  <si>
    <t>№25-12</t>
  </si>
  <si>
    <t>№25-13</t>
  </si>
  <si>
    <t>№25-23</t>
  </si>
  <si>
    <t>№25-24</t>
  </si>
  <si>
    <t>№25-25</t>
  </si>
  <si>
    <t>№25-19</t>
  </si>
  <si>
    <t>№25-20</t>
  </si>
  <si>
    <t>№25-21</t>
  </si>
  <si>
    <t>№25-22</t>
  </si>
  <si>
    <t>№25-14</t>
  </si>
  <si>
    <t>№25-15</t>
  </si>
  <si>
    <t>№25-16</t>
  </si>
  <si>
    <t>№25-17</t>
  </si>
  <si>
    <t>№25-18</t>
  </si>
  <si>
    <t>№25-01</t>
  </si>
  <si>
    <t>№25-02</t>
  </si>
  <si>
    <t>№25-03</t>
  </si>
  <si>
    <t>№25-04</t>
  </si>
  <si>
    <t>№25-05</t>
  </si>
  <si>
    <t>№22-17</t>
  </si>
  <si>
    <t>№22-19</t>
  </si>
  <si>
    <t>№22-20</t>
  </si>
  <si>
    <t>№22-21</t>
  </si>
  <si>
    <t>№22-23</t>
  </si>
  <si>
    <t>№22-22</t>
  </si>
  <si>
    <t>№22-24</t>
  </si>
  <si>
    <t>№22-26</t>
  </si>
  <si>
    <t>№22-27</t>
  </si>
  <si>
    <t>№22-34</t>
  </si>
  <si>
    <t>№22-25</t>
  </si>
  <si>
    <t>№22-28</t>
  </si>
  <si>
    <t>№22-29</t>
  </si>
  <si>
    <t>№22-30</t>
  </si>
  <si>
    <t>№22-31</t>
  </si>
  <si>
    <t>№22-41</t>
  </si>
  <si>
    <t>№22-33</t>
  </si>
  <si>
    <t>№22-35</t>
  </si>
  <si>
    <t>№22-36</t>
  </si>
  <si>
    <t>№22-37</t>
  </si>
  <si>
    <t>№22-38</t>
  </si>
  <si>
    <t>№22-39</t>
  </si>
  <si>
    <t>№22-40</t>
  </si>
  <si>
    <t>№22-47</t>
  </si>
  <si>
    <t>№22-48</t>
  </si>
  <si>
    <t>№22-49</t>
  </si>
  <si>
    <t>№22-50</t>
  </si>
  <si>
    <t>№22-51</t>
  </si>
  <si>
    <t>№22-52</t>
  </si>
  <si>
    <t>№22-32</t>
  </si>
  <si>
    <t>№22-42</t>
  </si>
  <si>
    <t>№22-43</t>
  </si>
  <si>
    <t>№22-44</t>
  </si>
  <si>
    <t>№22-45</t>
  </si>
  <si>
    <t>№22-46</t>
  </si>
  <si>
    <t>№24-01</t>
  </si>
  <si>
    <t>№24-02</t>
  </si>
  <si>
    <t>№24-03</t>
  </si>
  <si>
    <t>№24-04</t>
  </si>
  <si>
    <t>№24-05</t>
  </si>
  <si>
    <t>№24-06</t>
  </si>
  <si>
    <t>№24-07</t>
  </si>
  <si>
    <t>№24-11</t>
  </si>
  <si>
    <t>№21-13</t>
  </si>
  <si>
    <t>№21-14</t>
  </si>
  <si>
    <t>№21-18</t>
  </si>
  <si>
    <t>№24-08</t>
  </si>
  <si>
    <t>№24-09</t>
  </si>
  <si>
    <t>№24-10</t>
  </si>
  <si>
    <t>№24-70</t>
  </si>
  <si>
    <t>№24-12</t>
  </si>
  <si>
    <t>№24-13</t>
  </si>
  <si>
    <t>№24-14</t>
  </si>
  <si>
    <t>№24-15</t>
  </si>
  <si>
    <t>№24-16</t>
  </si>
  <si>
    <t>№24-17</t>
  </si>
  <si>
    <t>№24-18</t>
  </si>
  <si>
    <t>№24-19</t>
  </si>
  <si>
    <t>№24-20</t>
  </si>
  <si>
    <t>№24-21</t>
  </si>
  <si>
    <t>№24-32</t>
  </si>
  <si>
    <t>№24-34</t>
  </si>
  <si>
    <t>№24-22</t>
  </si>
  <si>
    <t>№24-23</t>
  </si>
  <si>
    <t>№24-25</t>
  </si>
  <si>
    <t>№24-30</t>
  </si>
  <si>
    <t>№24-31</t>
  </si>
  <si>
    <t>№24-33</t>
  </si>
  <si>
    <t>№24-24</t>
  </si>
  <si>
    <t>№24-26</t>
  </si>
  <si>
    <t>№24-27</t>
  </si>
  <si>
    <t>№24-28</t>
  </si>
  <si>
    <t>№24-29</t>
  </si>
  <si>
    <t>№24-35</t>
  </si>
  <si>
    <t>№24-36</t>
  </si>
  <si>
    <t>№24-37</t>
  </si>
  <si>
    <t>№24-38</t>
  </si>
  <si>
    <t>№24-46</t>
  </si>
  <si>
    <t>№24-47</t>
  </si>
  <si>
    <t>№24-48</t>
  </si>
  <si>
    <t>№24-49</t>
  </si>
  <si>
    <t>№24-44</t>
  </si>
  <si>
    <t>№24-50</t>
  </si>
  <si>
    <t>№24-51</t>
  </si>
  <si>
    <t>№24-52</t>
  </si>
  <si>
    <t>№24-53</t>
  </si>
  <si>
    <t>№24-54</t>
  </si>
  <si>
    <t>№24-39</t>
  </si>
  <si>
    <t>№24-40</t>
  </si>
  <si>
    <t>№24-41</t>
  </si>
  <si>
    <t>№24-42</t>
  </si>
  <si>
    <t>№24-43</t>
  </si>
  <si>
    <t>№24-45</t>
  </si>
  <si>
    <t>№24-55</t>
  </si>
  <si>
    <t>№24-56</t>
  </si>
  <si>
    <t>№24-57</t>
  </si>
  <si>
    <t>№24-58</t>
  </si>
  <si>
    <t>№24-59</t>
  </si>
  <si>
    <t>№24-60</t>
  </si>
  <si>
    <t>№24-61</t>
  </si>
  <si>
    <t>№24-62</t>
  </si>
  <si>
    <t>№24-63</t>
  </si>
  <si>
    <t>№24-71</t>
  </si>
  <si>
    <t>№24-72</t>
  </si>
  <si>
    <t>№24-73</t>
  </si>
  <si>
    <t>№24-64</t>
  </si>
  <si>
    <t>№24-65</t>
  </si>
  <si>
    <t>№24-66</t>
  </si>
  <si>
    <t>№24-67</t>
  </si>
  <si>
    <t>№24-68</t>
  </si>
  <si>
    <t>№24-69</t>
  </si>
  <si>
    <t>№23-01</t>
  </si>
  <si>
    <t>№23-02</t>
  </si>
  <si>
    <t>№23-03</t>
  </si>
  <si>
    <t>№23-04</t>
  </si>
  <si>
    <t>№23-05</t>
  </si>
  <si>
    <t>№23-35</t>
  </si>
  <si>
    <t>№23-36</t>
  </si>
  <si>
    <t>№23-10</t>
  </si>
  <si>
    <t>№23-11</t>
  </si>
  <si>
    <t>№23-12</t>
  </si>
  <si>
    <t>№23-21</t>
  </si>
  <si>
    <t>№23-22</t>
  </si>
  <si>
    <t>№23-23</t>
  </si>
  <si>
    <t>№23-06</t>
  </si>
  <si>
    <t>№23-07</t>
  </si>
  <si>
    <t>№23-08</t>
  </si>
  <si>
    <t>№23-09</t>
  </si>
  <si>
    <t>№23-15</t>
  </si>
  <si>
    <t>№23-16</t>
  </si>
  <si>
    <t>№23-24</t>
  </si>
  <si>
    <t>№23-25</t>
  </si>
  <si>
    <t>№23-26</t>
  </si>
  <si>
    <t>№23-27</t>
  </si>
  <si>
    <t>№23-28</t>
  </si>
  <si>
    <t>№23-29</t>
  </si>
  <si>
    <t>№23-30</t>
  </si>
  <si>
    <t>№23-31</t>
  </si>
  <si>
    <t>№23-32</t>
  </si>
  <si>
    <t>№23-33</t>
  </si>
  <si>
    <t>№23-34</t>
  </si>
  <si>
    <t>№25-26</t>
  </si>
  <si>
    <t>№25-27</t>
  </si>
  <si>
    <t>№25-28</t>
  </si>
  <si>
    <t>№25-29</t>
  </si>
  <si>
    <t>№25-30</t>
  </si>
  <si>
    <t>ИТОГО:</t>
  </si>
  <si>
    <t>чел</t>
  </si>
  <si>
    <t>%</t>
  </si>
  <si>
    <t>вне помещения, чел</t>
  </si>
  <si>
    <t>02.09.2020-10.09.2020</t>
  </si>
  <si>
    <t>в помещении,
 чел</t>
  </si>
  <si>
    <t>итого,
 чел</t>
  </si>
  <si>
    <t>Сведения о числе избирателей, проголосовавших досрочно 11-12 сентября, на выборах 
депутатов Липецкого городского Совета депутатов шестого созыва
13 сентября 2020 года
(в разрезе участковых избирательных комиссий)</t>
  </si>
  <si>
    <t>Сведения о числе избирателей, проголосовавших досрочно со 2 по 10 сентября, на выборах 
депутатов Липецкого городского Совета депутатов шестого созыва
13 сентября 2020 года
(в разрезе участковых избирательных комиссий)</t>
  </si>
  <si>
    <t>Сведения о числе избирателей, проголосовавших досрочно со 2 по 10 сентября, на выборах 
депутатов Липецкого городского Совета депутатов шестого созыва
13 сентября 2020 года
(в разрезе окружных избирательных комиссий)</t>
  </si>
  <si>
    <t>02.09.2020-12.09.2020</t>
  </si>
  <si>
    <t>13.09.2020
10:00</t>
  </si>
  <si>
    <t>13.09.2020
15:00</t>
  </si>
  <si>
    <t>13.09.2020
12:00</t>
  </si>
  <si>
    <t>13.09.2020
18:00</t>
  </si>
  <si>
    <t>Сведения о числе избирателей, проголосовавших 13 сентября, на выборах 
депутатов Липецкого городского Совета депутатов шестого созыва
13 сентября 2020 года
(в разрезе участковых избирательных комиссий)</t>
  </si>
  <si>
    <r>
      <t xml:space="preserve">ИТОГО:
</t>
    </r>
    <r>
      <rPr>
        <b/>
        <sz val="8"/>
        <color indexed="8"/>
        <rFont val="Times New Roman"/>
        <family val="1"/>
      </rPr>
      <t>(02-12.09.2020)</t>
    </r>
  </si>
  <si>
    <t>11-12.09.2020</t>
  </si>
  <si>
    <t>Сведения о числе избирателей, проголосовавших 13 сентября, на выборах 
депутатов Липецкого городского Совета депутатов шестого созыва
13 сентября 2020 года
(в разрезе окружных избирательных комиссий)</t>
  </si>
  <si>
    <t>Сведения о числе избирателей, проголосовавших досрочно 11-12 сентября, на выборах депутатов Липецкого городского Совета депутатов шестого созыва
13 сентября 2020 года
(в разрезе окружных избирательных комиссий)</t>
  </si>
  <si>
    <t>13.09.2020*</t>
  </si>
  <si>
    <t>13.09.2020
20:00*</t>
  </si>
  <si>
    <t>ИТОГО
за все время*</t>
  </si>
  <si>
    <t>(отчетные времена на 12:00, 15:00, 18:00, 20:00 считаются с нарастающим итогом)
*итоги на 20:00, за день и за все время являются предварительными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</si>
</sst>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n"/>
    </border>
    <border>
      <left style="thin"/>
      <right style="thick">
        <color theme="5" tint="-0.24993999302387238"/>
      </right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n"/>
      <right/>
      <top style="thin"/>
      <bottom/>
    </border>
    <border>
      <left style="thick">
        <color theme="9" tint="-0.4999699890613556"/>
      </left>
      <right style="thin"/>
      <top style="thin"/>
      <bottom/>
    </border>
    <border>
      <left style="thin"/>
      <right style="thick">
        <color theme="9" tint="-0.4999699890613556"/>
      </right>
      <top style="thin"/>
      <bottom/>
    </border>
    <border>
      <left style="thick">
        <color theme="9" tint="-0.4999699890613556"/>
      </left>
      <right style="thin"/>
      <top style="thin"/>
      <bottom style="thin"/>
    </border>
    <border>
      <left style="thin"/>
      <right style="thick">
        <color theme="9" tint="-0.4999699890613556"/>
      </right>
      <top style="thin"/>
      <bottom style="thin"/>
    </border>
    <border>
      <left style="thick">
        <color theme="9" tint="-0.4999699890613556"/>
      </left>
      <right style="thin"/>
      <top style="thin"/>
      <bottom style="thick">
        <color theme="9" tint="-0.4999699890613556"/>
      </bottom>
    </border>
    <border>
      <left style="thin"/>
      <right style="thin"/>
      <top style="thin"/>
      <bottom style="thick">
        <color theme="9" tint="-0.4999699890613556"/>
      </bottom>
    </border>
    <border>
      <left style="thin"/>
      <right style="thick">
        <color theme="9" tint="-0.4999699890613556"/>
      </right>
      <top style="thin"/>
      <bottom style="thick">
        <color theme="9" tint="-0.4999699890613556"/>
      </bottom>
    </border>
    <border>
      <left/>
      <right/>
      <top style="thin"/>
      <bottom style="thin"/>
    </border>
    <border>
      <left style="thick">
        <color theme="5" tint="-0.24993999302387238"/>
      </left>
      <right style="thin"/>
      <top style="thin"/>
      <bottom/>
    </border>
    <border>
      <left style="thin"/>
      <right style="thick">
        <color theme="5" tint="-0.24993999302387238"/>
      </right>
      <top style="thin"/>
      <bottom/>
    </border>
    <border>
      <left style="thin"/>
      <right style="thin"/>
      <top/>
      <bottom/>
    </border>
    <border>
      <left style="thin"/>
      <right style="thick">
        <color theme="5" tint="-0.24993999302387238"/>
      </right>
      <top/>
      <bottom/>
    </border>
    <border>
      <left style="thick">
        <color theme="5" tint="-0.24993999302387238"/>
      </left>
      <right/>
      <top style="thick">
        <color theme="5" tint="-0.24993999302387238"/>
      </top>
      <bottom style="thin"/>
    </border>
    <border>
      <left/>
      <right style="thick">
        <color theme="5" tint="-0.24993999302387238"/>
      </right>
      <top style="thick">
        <color theme="5" tint="-0.24993999302387238"/>
      </top>
      <bottom style="thin"/>
    </border>
    <border>
      <left style="thick">
        <color theme="5" tint="-0.24993999302387238"/>
      </left>
      <right/>
      <top style="thin"/>
      <bottom style="thin"/>
    </border>
    <border>
      <left style="thick">
        <color theme="9" tint="-0.4999699890613556"/>
      </left>
      <right/>
      <top style="thick">
        <color theme="9" tint="-0.4999699890613556"/>
      </top>
      <bottom style="thin"/>
    </border>
    <border>
      <left/>
      <right style="thick">
        <color theme="9" tint="-0.4999699890613556"/>
      </right>
      <top style="thick">
        <color theme="9" tint="-0.4999699890613556"/>
      </top>
      <bottom style="thin"/>
    </border>
    <border>
      <left style="thin"/>
      <right style="thin"/>
      <top/>
      <bottom style="thin"/>
    </border>
    <border>
      <left style="thick">
        <color theme="9" tint="-0.4999699890613556"/>
      </left>
      <right style="thin"/>
      <top style="thick">
        <color theme="9" tint="-0.4999699890613556"/>
      </top>
      <bottom style="thin"/>
    </border>
    <border>
      <left style="thin"/>
      <right style="thick">
        <color theme="9" tint="-0.4999699890613556"/>
      </right>
      <top style="thick">
        <color theme="9" tint="-0.4999699890613556"/>
      </top>
      <bottom style="thin"/>
    </border>
    <border>
      <left style="thin"/>
      <right/>
      <top/>
      <bottom style="thin"/>
    </border>
    <border>
      <left style="thick">
        <color theme="5" tint="-0.24993999302387238"/>
      </left>
      <right style="thin"/>
      <top style="thick">
        <color theme="5" tint="-0.24993999302387238"/>
      </top>
      <bottom style="thin"/>
    </border>
    <border>
      <left style="thin"/>
      <right style="thick">
        <color theme="5" tint="-0.24993999302387238"/>
      </right>
      <top style="thick">
        <color theme="5" tint="-0.24993999302387238"/>
      </top>
      <bottom style="thin"/>
    </border>
    <border>
      <left/>
      <right/>
      <top style="thick">
        <color theme="9" tint="-0.4999699890613556"/>
      </top>
      <bottom style="thin"/>
    </border>
    <border>
      <left style="thin"/>
      <right style="thin"/>
      <top style="thick">
        <color theme="9" tint="-0.4999699890613556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center" vertical="center" textRotation="90"/>
    </xf>
    <xf numFmtId="2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 applyProtection="1">
      <alignment horizontal="center" vertical="center"/>
      <protection/>
    </xf>
    <xf numFmtId="2" fontId="42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 applyProtection="1">
      <alignment horizontal="center" vertical="center"/>
      <protection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14" fontId="42" fillId="34" borderId="10" xfId="0" applyNumberFormat="1" applyFont="1" applyFill="1" applyBorder="1" applyAlignment="1">
      <alignment horizontal="center" vertical="center" textRotation="90" wrapText="1"/>
    </xf>
    <xf numFmtId="2" fontId="42" fillId="34" borderId="10" xfId="0" applyNumberFormat="1" applyFont="1" applyFill="1" applyBorder="1" applyAlignment="1">
      <alignment horizontal="center" vertical="center" textRotation="90" wrapText="1"/>
    </xf>
    <xf numFmtId="0" fontId="42" fillId="34" borderId="10" xfId="0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 applyProtection="1">
      <alignment horizontal="center" vertical="center"/>
      <protection/>
    </xf>
    <xf numFmtId="2" fontId="42" fillId="34" borderId="10" xfId="0" applyNumberFormat="1" applyFont="1" applyFill="1" applyBorder="1" applyAlignment="1">
      <alignment horizontal="center" vertical="center"/>
    </xf>
    <xf numFmtId="2" fontId="42" fillId="34" borderId="10" xfId="0" applyNumberFormat="1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2" fontId="42" fillId="35" borderId="10" xfId="0" applyNumberFormat="1" applyFont="1" applyFill="1" applyBorder="1" applyAlignment="1" applyProtection="1">
      <alignment horizontal="center" vertical="center"/>
      <protection/>
    </xf>
    <xf numFmtId="14" fontId="42" fillId="34" borderId="11" xfId="0" applyNumberFormat="1" applyFont="1" applyFill="1" applyBorder="1" applyAlignment="1">
      <alignment horizontal="center" vertical="center" textRotation="90" wrapText="1"/>
    </xf>
    <xf numFmtId="2" fontId="42" fillId="34" borderId="11" xfId="0" applyNumberFormat="1" applyFont="1" applyFill="1" applyBorder="1" applyAlignment="1">
      <alignment horizontal="center" vertical="center" textRotation="90" wrapText="1"/>
    </xf>
    <xf numFmtId="1" fontId="42" fillId="0" borderId="12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 applyProtection="1">
      <alignment horizontal="center" vertical="center"/>
      <protection/>
    </xf>
    <xf numFmtId="1" fontId="42" fillId="33" borderId="13" xfId="0" applyNumberFormat="1" applyFont="1" applyFill="1" applyBorder="1" applyAlignment="1" applyProtection="1">
      <alignment horizontal="center" vertical="center"/>
      <protection/>
    </xf>
    <xf numFmtId="2" fontId="42" fillId="33" borderId="13" xfId="0" applyNumberFormat="1" applyFont="1" applyFill="1" applyBorder="1" applyAlignment="1" applyProtection="1">
      <alignment horizontal="center" vertical="center"/>
      <protection/>
    </xf>
    <xf numFmtId="1" fontId="42" fillId="33" borderId="13" xfId="0" applyNumberFormat="1" applyFont="1" applyFill="1" applyBorder="1" applyAlignment="1">
      <alignment horizontal="center" vertical="center"/>
    </xf>
    <xf numFmtId="1" fontId="42" fillId="34" borderId="14" xfId="0" applyNumberFormat="1" applyFont="1" applyFill="1" applyBorder="1" applyAlignment="1" applyProtection="1">
      <alignment horizontal="center" vertical="center"/>
      <protection/>
    </xf>
    <xf numFmtId="2" fontId="42" fillId="34" borderId="14" xfId="0" applyNumberFormat="1" applyFont="1" applyFill="1" applyBorder="1" applyAlignment="1" applyProtection="1">
      <alignment horizontal="center" vertical="center"/>
      <protection/>
    </xf>
    <xf numFmtId="1" fontId="42" fillId="35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 wrapText="1"/>
    </xf>
    <xf numFmtId="1" fontId="42" fillId="33" borderId="16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 applyProtection="1">
      <alignment horizontal="center" vertical="center"/>
      <protection/>
    </xf>
    <xf numFmtId="1" fontId="42" fillId="0" borderId="17" xfId="0" applyNumberFormat="1" applyFont="1" applyFill="1" applyBorder="1" applyAlignment="1">
      <alignment horizontal="center" vertical="center"/>
    </xf>
    <xf numFmtId="2" fontId="42" fillId="0" borderId="18" xfId="0" applyNumberFormat="1" applyFont="1" applyFill="1" applyBorder="1" applyAlignment="1">
      <alignment horizontal="center" vertical="center"/>
    </xf>
    <xf numFmtId="1" fontId="42" fillId="33" borderId="17" xfId="0" applyNumberFormat="1" applyFont="1" applyFill="1" applyBorder="1" applyAlignment="1" applyProtection="1">
      <alignment horizontal="center" vertical="center"/>
      <protection/>
    </xf>
    <xf numFmtId="2" fontId="42" fillId="33" borderId="18" xfId="0" applyNumberFormat="1" applyFont="1" applyFill="1" applyBorder="1" applyAlignment="1" applyProtection="1">
      <alignment horizontal="center" vertical="center"/>
      <protection/>
    </xf>
    <xf numFmtId="1" fontId="42" fillId="33" borderId="17" xfId="0" applyNumberFormat="1" applyFont="1" applyFill="1" applyBorder="1" applyAlignment="1">
      <alignment horizontal="center" vertical="center"/>
    </xf>
    <xf numFmtId="2" fontId="42" fillId="33" borderId="18" xfId="0" applyNumberFormat="1" applyFont="1" applyFill="1" applyBorder="1" applyAlignment="1">
      <alignment horizontal="center" vertical="center"/>
    </xf>
    <xf numFmtId="1" fontId="42" fillId="34" borderId="19" xfId="0" applyNumberFormat="1" applyFont="1" applyFill="1" applyBorder="1" applyAlignment="1" applyProtection="1">
      <alignment horizontal="center" vertical="center"/>
      <protection/>
    </xf>
    <xf numFmtId="2" fontId="42" fillId="34" borderId="20" xfId="0" applyNumberFormat="1" applyFont="1" applyFill="1" applyBorder="1" applyAlignment="1" applyProtection="1">
      <alignment horizontal="center" vertical="center"/>
      <protection/>
    </xf>
    <xf numFmtId="14" fontId="45" fillId="34" borderId="16" xfId="0" applyNumberFormat="1" applyFont="1" applyFill="1" applyBorder="1" applyAlignment="1">
      <alignment horizontal="center" vertical="center" textRotation="90" wrapText="1"/>
    </xf>
    <xf numFmtId="14" fontId="45" fillId="34" borderId="10" xfId="0" applyNumberFormat="1" applyFont="1" applyFill="1" applyBorder="1" applyAlignment="1">
      <alignment horizontal="center" vertical="center" textRotation="90" wrapText="1"/>
    </xf>
    <xf numFmtId="14" fontId="45" fillId="34" borderId="11" xfId="0" applyNumberFormat="1" applyFont="1" applyFill="1" applyBorder="1" applyAlignment="1">
      <alignment horizontal="center" vertical="center" textRotation="90" wrapText="1"/>
    </xf>
    <xf numFmtId="14" fontId="45" fillId="34" borderId="17" xfId="0" applyNumberFormat="1" applyFont="1" applyFill="1" applyBorder="1" applyAlignment="1">
      <alignment horizontal="center" vertical="center" textRotation="90" wrapText="1"/>
    </xf>
    <xf numFmtId="14" fontId="45" fillId="34" borderId="18" xfId="0" applyNumberFormat="1" applyFont="1" applyFill="1" applyBorder="1" applyAlignment="1">
      <alignment horizontal="center" vertical="center" textRotation="90" wrapText="1"/>
    </xf>
    <xf numFmtId="0" fontId="44" fillId="0" borderId="0" xfId="0" applyFont="1" applyAlignment="1">
      <alignment wrapText="1"/>
    </xf>
    <xf numFmtId="0" fontId="44" fillId="34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/>
    </xf>
    <xf numFmtId="1" fontId="42" fillId="33" borderId="19" xfId="0" applyNumberFormat="1" applyFont="1" applyFill="1" applyBorder="1" applyAlignment="1">
      <alignment horizontal="center" vertical="center"/>
    </xf>
    <xf numFmtId="2" fontId="42" fillId="33" borderId="20" xfId="0" applyNumberFormat="1" applyFont="1" applyFill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 vertical="center" wrapText="1"/>
    </xf>
    <xf numFmtId="1" fontId="42" fillId="35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42" fillId="0" borderId="17" xfId="0" applyNumberFormat="1" applyFont="1" applyBorder="1" applyAlignment="1">
      <alignment horizontal="center" vertical="center" wrapText="1"/>
    </xf>
    <xf numFmtId="14" fontId="45" fillId="34" borderId="21" xfId="0" applyNumberFormat="1" applyFont="1" applyFill="1" applyBorder="1" applyAlignment="1">
      <alignment horizontal="center" vertical="center" textRotation="90" wrapText="1"/>
    </xf>
    <xf numFmtId="2" fontId="42" fillId="33" borderId="15" xfId="0" applyNumberFormat="1" applyFont="1" applyFill="1" applyBorder="1" applyAlignment="1">
      <alignment horizontal="center" vertical="center"/>
    </xf>
    <xf numFmtId="14" fontId="45" fillId="34" borderId="22" xfId="0" applyNumberFormat="1" applyFont="1" applyFill="1" applyBorder="1" applyAlignment="1">
      <alignment horizontal="center" vertical="center" textRotation="90" wrapText="1"/>
    </xf>
    <xf numFmtId="14" fontId="45" fillId="34" borderId="23" xfId="0" applyNumberFormat="1" applyFont="1" applyFill="1" applyBorder="1" applyAlignment="1">
      <alignment horizontal="center" vertical="center" textRotation="90" wrapText="1"/>
    </xf>
    <xf numFmtId="1" fontId="42" fillId="0" borderId="24" xfId="0" applyNumberFormat="1" applyFont="1" applyBorder="1" applyAlignment="1">
      <alignment horizontal="center" vertical="center"/>
    </xf>
    <xf numFmtId="14" fontId="45" fillId="34" borderId="24" xfId="0" applyNumberFormat="1" applyFont="1" applyFill="1" applyBorder="1" applyAlignment="1">
      <alignment horizontal="center" vertical="center" textRotation="90" wrapText="1"/>
    </xf>
    <xf numFmtId="14" fontId="45" fillId="34" borderId="25" xfId="0" applyNumberFormat="1" applyFont="1" applyFill="1" applyBorder="1" applyAlignment="1">
      <alignment horizontal="center" vertical="center" textRotation="90" wrapText="1"/>
    </xf>
    <xf numFmtId="1" fontId="42" fillId="0" borderId="10" xfId="0" applyNumberFormat="1" applyFont="1" applyBorder="1" applyAlignment="1" applyProtection="1">
      <alignment horizontal="center"/>
      <protection/>
    </xf>
    <xf numFmtId="14" fontId="45" fillId="34" borderId="15" xfId="0" applyNumberFormat="1" applyFont="1" applyFill="1" applyBorder="1" applyAlignment="1">
      <alignment horizontal="center" vertical="center" textRotation="90" wrapText="1"/>
    </xf>
    <xf numFmtId="1" fontId="42" fillId="35" borderId="24" xfId="0" applyNumberFormat="1" applyFont="1" applyFill="1" applyBorder="1" applyAlignment="1">
      <alignment horizontal="center" vertical="center"/>
    </xf>
    <xf numFmtId="2" fontId="42" fillId="35" borderId="25" xfId="0" applyNumberFormat="1" applyFont="1" applyFill="1" applyBorder="1" applyAlignment="1">
      <alignment horizontal="center" vertical="center"/>
    </xf>
    <xf numFmtId="1" fontId="42" fillId="33" borderId="24" xfId="0" applyNumberFormat="1" applyFont="1" applyFill="1" applyBorder="1" applyAlignment="1">
      <alignment horizontal="center" vertical="center"/>
    </xf>
    <xf numFmtId="2" fontId="42" fillId="33" borderId="25" xfId="0" applyNumberFormat="1" applyFont="1" applyFill="1" applyBorder="1" applyAlignment="1">
      <alignment horizontal="center" vertical="center"/>
    </xf>
    <xf numFmtId="1" fontId="42" fillId="34" borderId="26" xfId="0" applyNumberFormat="1" applyFont="1" applyFill="1" applyBorder="1" applyAlignment="1">
      <alignment horizontal="center" vertical="center"/>
    </xf>
    <xf numFmtId="1" fontId="42" fillId="34" borderId="27" xfId="0" applyNumberFormat="1" applyFont="1" applyFill="1" applyBorder="1" applyAlignment="1">
      <alignment horizontal="center" vertical="center"/>
    </xf>
    <xf numFmtId="2" fontId="42" fillId="34" borderId="28" xfId="0" applyNumberFormat="1" applyFont="1" applyFill="1" applyBorder="1" applyAlignment="1">
      <alignment horizontal="center" vertical="center"/>
    </xf>
    <xf numFmtId="1" fontId="42" fillId="0" borderId="24" xfId="0" applyNumberFormat="1" applyFont="1" applyBorder="1" applyAlignment="1" applyProtection="1">
      <alignment horizontal="center" vertical="center"/>
      <protection/>
    </xf>
    <xf numFmtId="2" fontId="42" fillId="0" borderId="25" xfId="0" applyNumberFormat="1" applyFont="1" applyBorder="1" applyAlignment="1" applyProtection="1">
      <alignment horizontal="center" vertical="center"/>
      <protection/>
    </xf>
    <xf numFmtId="1" fontId="42" fillId="33" borderId="26" xfId="0" applyNumberFormat="1" applyFont="1" applyFill="1" applyBorder="1" applyAlignment="1" applyProtection="1">
      <alignment horizontal="center" vertical="center"/>
      <protection/>
    </xf>
    <xf numFmtId="1" fontId="42" fillId="33" borderId="27" xfId="0" applyNumberFormat="1" applyFont="1" applyFill="1" applyBorder="1" applyAlignment="1" applyProtection="1">
      <alignment horizontal="center" vertical="center"/>
      <protection/>
    </xf>
    <xf numFmtId="2" fontId="42" fillId="0" borderId="25" xfId="0" applyNumberFormat="1" applyFont="1" applyBorder="1" applyAlignment="1">
      <alignment horizontal="center" vertical="center"/>
    </xf>
    <xf numFmtId="2" fontId="42" fillId="0" borderId="15" xfId="0" applyNumberFormat="1" applyFont="1" applyBorder="1" applyAlignment="1">
      <alignment horizontal="center"/>
    </xf>
    <xf numFmtId="2" fontId="42" fillId="33" borderId="15" xfId="0" applyNumberFormat="1" applyFont="1" applyFill="1" applyBorder="1" applyAlignment="1">
      <alignment horizontal="center"/>
    </xf>
    <xf numFmtId="2" fontId="42" fillId="34" borderId="15" xfId="0" applyNumberFormat="1" applyFont="1" applyFill="1" applyBorder="1" applyAlignment="1">
      <alignment horizontal="center"/>
    </xf>
    <xf numFmtId="2" fontId="42" fillId="33" borderId="28" xfId="0" applyNumberFormat="1" applyFont="1" applyFill="1" applyBorder="1" applyAlignment="1" applyProtection="1">
      <alignment horizontal="center" vertical="center"/>
      <protection/>
    </xf>
    <xf numFmtId="2" fontId="42" fillId="0" borderId="15" xfId="0" applyNumberFormat="1" applyFont="1" applyBorder="1" applyAlignment="1" applyProtection="1">
      <alignment horizontal="center" vertical="center"/>
      <protection/>
    </xf>
    <xf numFmtId="2" fontId="42" fillId="0" borderId="29" xfId="0" applyNumberFormat="1" applyFont="1" applyBorder="1" applyAlignment="1">
      <alignment horizontal="center" vertical="center" wrapText="1"/>
    </xf>
    <xf numFmtId="1" fontId="42" fillId="34" borderId="17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45" fillId="34" borderId="30" xfId="0" applyNumberFormat="1" applyFont="1" applyFill="1" applyBorder="1" applyAlignment="1">
      <alignment horizontal="center" vertical="center" textRotation="90" wrapText="1"/>
    </xf>
    <xf numFmtId="14" fontId="45" fillId="34" borderId="31" xfId="0" applyNumberFormat="1" applyFont="1" applyFill="1" applyBorder="1" applyAlignment="1">
      <alignment horizontal="center" vertical="center" textRotation="90" wrapText="1"/>
    </xf>
    <xf numFmtId="1" fontId="42" fillId="0" borderId="16" xfId="0" applyNumberFormat="1" applyFont="1" applyBorder="1" applyAlignment="1">
      <alignment horizontal="center" vertical="center"/>
    </xf>
    <xf numFmtId="1" fontId="42" fillId="34" borderId="16" xfId="0" applyNumberFormat="1" applyFont="1" applyFill="1" applyBorder="1" applyAlignment="1" applyProtection="1">
      <alignment horizontal="center" vertical="center"/>
      <protection/>
    </xf>
    <xf numFmtId="1" fontId="42" fillId="0" borderId="24" xfId="0" applyNumberFormat="1" applyFont="1" applyFill="1" applyBorder="1" applyAlignment="1">
      <alignment horizontal="center" vertical="center"/>
    </xf>
    <xf numFmtId="2" fontId="42" fillId="0" borderId="25" xfId="0" applyNumberFormat="1" applyFont="1" applyFill="1" applyBorder="1" applyAlignment="1">
      <alignment horizontal="center" vertical="center"/>
    </xf>
    <xf numFmtId="1" fontId="42" fillId="34" borderId="26" xfId="0" applyNumberFormat="1" applyFont="1" applyFill="1" applyBorder="1" applyAlignment="1" applyProtection="1">
      <alignment horizontal="center" vertical="center"/>
      <protection/>
    </xf>
    <xf numFmtId="1" fontId="42" fillId="0" borderId="0" xfId="0" applyNumberFormat="1" applyFont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14" fontId="43" fillId="34" borderId="15" xfId="0" applyNumberFormat="1" applyFont="1" applyFill="1" applyBorder="1" applyAlignment="1">
      <alignment horizontal="center" vertical="center" textRotation="90"/>
    </xf>
    <xf numFmtId="14" fontId="43" fillId="34" borderId="29" xfId="0" applyNumberFormat="1" applyFont="1" applyFill="1" applyBorder="1" applyAlignment="1">
      <alignment horizontal="center" vertical="center" textRotation="90"/>
    </xf>
    <xf numFmtId="0" fontId="43" fillId="34" borderId="11" xfId="0" applyFont="1" applyFill="1" applyBorder="1" applyAlignment="1">
      <alignment horizontal="center" vertical="center" textRotation="90" wrapText="1"/>
    </xf>
    <xf numFmtId="0" fontId="43" fillId="34" borderId="32" xfId="0" applyFont="1" applyFill="1" applyBorder="1" applyAlignment="1">
      <alignment horizontal="center" vertical="center" textRotation="90" wrapText="1"/>
    </xf>
    <xf numFmtId="0" fontId="43" fillId="34" borderId="31" xfId="0" applyFont="1" applyFill="1" applyBorder="1" applyAlignment="1">
      <alignment horizontal="center" vertical="center" textRotation="90" wrapText="1"/>
    </xf>
    <xf numFmtId="0" fontId="43" fillId="34" borderId="33" xfId="0" applyFont="1" applyFill="1" applyBorder="1" applyAlignment="1">
      <alignment horizontal="center" vertical="center" textRotation="90" wrapText="1"/>
    </xf>
    <xf numFmtId="0" fontId="42" fillId="34" borderId="34" xfId="0" applyFont="1" applyFill="1" applyBorder="1" applyAlignment="1">
      <alignment horizontal="center" vertical="center" textRotation="90" wrapText="1"/>
    </xf>
    <xf numFmtId="0" fontId="42" fillId="34" borderId="35" xfId="0" applyFont="1" applyFill="1" applyBorder="1" applyAlignment="1">
      <alignment horizontal="center" vertical="center" textRotation="90" wrapText="1"/>
    </xf>
    <xf numFmtId="14" fontId="42" fillId="34" borderId="36" xfId="0" applyNumberFormat="1" applyFont="1" applyFill="1" applyBorder="1" applyAlignment="1">
      <alignment horizontal="center" vertical="center" textRotation="90" wrapText="1"/>
    </xf>
    <xf numFmtId="14" fontId="42" fillId="34" borderId="16" xfId="0" applyNumberFormat="1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14" fontId="42" fillId="34" borderId="15" xfId="0" applyNumberFormat="1" applyFont="1" applyFill="1" applyBorder="1" applyAlignment="1">
      <alignment horizontal="center" vertical="center" textRotation="90" wrapText="1"/>
    </xf>
    <xf numFmtId="14" fontId="43" fillId="34" borderId="37" xfId="0" applyNumberFormat="1" applyFont="1" applyFill="1" applyBorder="1" applyAlignment="1">
      <alignment horizontal="center" vertical="center" textRotation="90" wrapText="1"/>
    </xf>
    <xf numFmtId="14" fontId="43" fillId="34" borderId="38" xfId="0" applyNumberFormat="1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14" fontId="43" fillId="34" borderId="40" xfId="0" applyNumberFormat="1" applyFont="1" applyFill="1" applyBorder="1" applyAlignment="1">
      <alignment horizontal="center" vertical="center" textRotation="90" wrapText="1"/>
    </xf>
    <xf numFmtId="14" fontId="43" fillId="34" borderId="41" xfId="0" applyNumberFormat="1" applyFont="1" applyFill="1" applyBorder="1" applyAlignment="1">
      <alignment horizontal="center" vertical="center" textRotation="90"/>
    </xf>
    <xf numFmtId="0" fontId="44" fillId="0" borderId="0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textRotation="90" wrapText="1"/>
    </xf>
    <xf numFmtId="0" fontId="43" fillId="34" borderId="42" xfId="0" applyFont="1" applyFill="1" applyBorder="1" applyAlignment="1">
      <alignment horizontal="center" vertical="center" textRotation="90" wrapText="1"/>
    </xf>
    <xf numFmtId="14" fontId="42" fillId="34" borderId="43" xfId="0" applyNumberFormat="1" applyFont="1" applyFill="1" applyBorder="1" applyAlignment="1">
      <alignment horizontal="center" vertical="center" textRotation="90" wrapText="1"/>
    </xf>
    <xf numFmtId="14" fontId="42" fillId="34" borderId="44" xfId="0" applyNumberFormat="1" applyFont="1" applyFill="1" applyBorder="1" applyAlignment="1">
      <alignment horizontal="center" vertical="center" textRotation="90" wrapText="1"/>
    </xf>
    <xf numFmtId="14" fontId="42" fillId="34" borderId="10" xfId="0" applyNumberFormat="1" applyFont="1" applyFill="1" applyBorder="1" applyAlignment="1">
      <alignment horizontal="center" vertical="center" textRotation="90" wrapText="1"/>
    </xf>
    <xf numFmtId="14" fontId="43" fillId="34" borderId="45" xfId="0" applyNumberFormat="1" applyFont="1" applyFill="1" applyBorder="1" applyAlignment="1">
      <alignment horizontal="center" vertical="center" textRotation="90" wrapText="1"/>
    </xf>
    <xf numFmtId="14" fontId="42" fillId="34" borderId="10" xfId="0" applyNumberFormat="1" applyFont="1" applyFill="1" applyBorder="1" applyAlignment="1">
      <alignment horizontal="center" vertical="center" textRotation="90"/>
    </xf>
    <xf numFmtId="0" fontId="43" fillId="34" borderId="39" xfId="0" applyFont="1" applyFill="1" applyBorder="1" applyAlignment="1">
      <alignment horizontal="center" vertical="center" textRotation="90" wrapText="1"/>
    </xf>
    <xf numFmtId="14" fontId="47" fillId="34" borderId="15" xfId="0" applyNumberFormat="1" applyFont="1" applyFill="1" applyBorder="1" applyAlignment="1">
      <alignment horizontal="center" vertical="center" textRotation="90" wrapText="1"/>
    </xf>
    <xf numFmtId="14" fontId="47" fillId="34" borderId="29" xfId="0" applyNumberFormat="1" applyFont="1" applyFill="1" applyBorder="1" applyAlignment="1">
      <alignment horizontal="center" vertical="center" textRotation="90" wrapText="1"/>
    </xf>
    <xf numFmtId="0" fontId="42" fillId="34" borderId="43" xfId="0" applyFont="1" applyFill="1" applyBorder="1" applyAlignment="1">
      <alignment horizontal="center" vertical="center" textRotation="90" wrapText="1"/>
    </xf>
    <xf numFmtId="0" fontId="42" fillId="34" borderId="44" xfId="0" applyFont="1" applyFill="1" applyBorder="1" applyAlignment="1">
      <alignment horizontal="center" vertical="center" textRotation="90" wrapText="1"/>
    </xf>
    <xf numFmtId="0" fontId="43" fillId="34" borderId="10" xfId="0" applyFont="1" applyFill="1" applyBorder="1" applyAlignment="1">
      <alignment horizontal="center" vertical="center" wrapText="1"/>
    </xf>
    <xf numFmtId="14" fontId="43" fillId="34" borderId="40" xfId="0" applyNumberFormat="1" applyFont="1" applyFill="1" applyBorder="1" applyAlignment="1">
      <alignment horizontal="center" vertical="center" textRotation="90"/>
    </xf>
    <xf numFmtId="14" fontId="43" fillId="34" borderId="46" xfId="0" applyNumberFormat="1" applyFont="1" applyFill="1" applyBorder="1" applyAlignment="1">
      <alignment horizontal="center" vertical="center" textRotation="90"/>
    </xf>
    <xf numFmtId="14" fontId="42" fillId="34" borderId="29" xfId="0" applyNumberFormat="1" applyFont="1" applyFill="1" applyBorder="1" applyAlignment="1">
      <alignment horizontal="center" vertical="center" textRotation="90"/>
    </xf>
    <xf numFmtId="14" fontId="42" fillId="34" borderId="16" xfId="0" applyNumberFormat="1" applyFont="1" applyFill="1" applyBorder="1" applyAlignment="1">
      <alignment horizontal="center" vertical="center" textRotation="90"/>
    </xf>
    <xf numFmtId="0" fontId="44" fillId="0" borderId="47" xfId="0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6"/>
  <sheetViews>
    <sheetView tabSelected="1" zoomScalePageLayoutView="0" workbookViewId="0" topLeftCell="A228">
      <selection activeCell="R257" sqref="R257"/>
    </sheetView>
  </sheetViews>
  <sheetFormatPr defaultColWidth="9.140625" defaultRowHeight="15"/>
  <cols>
    <col min="1" max="1" width="9.140625" style="0" customWidth="1"/>
    <col min="2" max="2" width="9.8515625" style="0" customWidth="1"/>
    <col min="4" max="4" width="6.421875" style="0" customWidth="1"/>
    <col min="5" max="9" width="6.140625" style="0" customWidth="1"/>
    <col min="10" max="10" width="6.7109375" style="0" customWidth="1"/>
    <col min="11" max="11" width="6.140625" style="0" customWidth="1"/>
    <col min="12" max="12" width="6.421875" style="0" customWidth="1"/>
    <col min="13" max="13" width="6.140625" style="0" customWidth="1"/>
    <col min="14" max="14" width="7.140625" style="0" customWidth="1"/>
    <col min="15" max="15" width="6.140625" style="0" customWidth="1"/>
    <col min="16" max="16" width="6.8515625" style="0" customWidth="1"/>
    <col min="17" max="17" width="6.140625" style="0" customWidth="1"/>
    <col min="18" max="18" width="6.421875" style="0" customWidth="1"/>
    <col min="19" max="19" width="5.8515625" style="0" customWidth="1"/>
  </cols>
  <sheetData>
    <row r="1" spans="1:21" ht="80.25" customHeight="1">
      <c r="A1" s="125" t="s">
        <v>233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2"/>
      <c r="U1" s="62"/>
    </row>
    <row r="2" spans="1:19" ht="29.25" customHeight="1" thickBot="1">
      <c r="A2" s="126" t="s">
        <v>241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75.75" customHeight="1" thickTop="1">
      <c r="A3" s="115" t="s">
        <v>0</v>
      </c>
      <c r="B3" s="115" t="s">
        <v>1</v>
      </c>
      <c r="C3" s="117" t="s">
        <v>2</v>
      </c>
      <c r="D3" s="119" t="s">
        <v>228</v>
      </c>
      <c r="E3" s="120"/>
      <c r="F3" s="121" t="s">
        <v>229</v>
      </c>
      <c r="G3" s="122"/>
      <c r="H3" s="129" t="s">
        <v>231</v>
      </c>
      <c r="I3" s="122"/>
      <c r="J3" s="129" t="s">
        <v>230</v>
      </c>
      <c r="K3" s="122"/>
      <c r="L3" s="129" t="s">
        <v>232</v>
      </c>
      <c r="M3" s="122"/>
      <c r="N3" s="129" t="s">
        <v>239</v>
      </c>
      <c r="O3" s="122"/>
      <c r="P3" s="113" t="s">
        <v>238</v>
      </c>
      <c r="Q3" s="114"/>
      <c r="R3" s="130" t="s">
        <v>240</v>
      </c>
      <c r="S3" s="131"/>
    </row>
    <row r="4" spans="1:19" ht="81.75" customHeight="1">
      <c r="A4" s="116"/>
      <c r="B4" s="116"/>
      <c r="C4" s="118"/>
      <c r="D4" s="104" t="s">
        <v>219</v>
      </c>
      <c r="E4" s="105" t="s">
        <v>220</v>
      </c>
      <c r="F4" s="59" t="s">
        <v>224</v>
      </c>
      <c r="G4" s="59" t="s">
        <v>220</v>
      </c>
      <c r="H4" s="59" t="s">
        <v>224</v>
      </c>
      <c r="I4" s="59" t="s">
        <v>220</v>
      </c>
      <c r="J4" s="59" t="s">
        <v>224</v>
      </c>
      <c r="K4" s="59" t="s">
        <v>220</v>
      </c>
      <c r="L4" s="59" t="s">
        <v>224</v>
      </c>
      <c r="M4" s="59" t="s">
        <v>220</v>
      </c>
      <c r="N4" s="59" t="s">
        <v>224</v>
      </c>
      <c r="O4" s="59" t="s">
        <v>220</v>
      </c>
      <c r="P4" s="59" t="s">
        <v>224</v>
      </c>
      <c r="Q4" s="73" t="s">
        <v>220</v>
      </c>
      <c r="R4" s="75" t="s">
        <v>224</v>
      </c>
      <c r="S4" s="76" t="s">
        <v>220</v>
      </c>
    </row>
    <row r="5" spans="1:21" ht="15.75">
      <c r="A5" s="123">
        <v>1</v>
      </c>
      <c r="B5" s="1" t="s">
        <v>3</v>
      </c>
      <c r="C5" s="42">
        <v>1895</v>
      </c>
      <c r="D5" s="108">
        <f>'11-12.09 (УИК)'!R5</f>
        <v>464</v>
      </c>
      <c r="E5" s="109">
        <f>'11-12.09 (УИК)'!S5</f>
        <v>24.485488126649077</v>
      </c>
      <c r="F5" s="106">
        <v>12</v>
      </c>
      <c r="G5" s="10">
        <f>F5/C5*100</f>
        <v>0.6332453825857519</v>
      </c>
      <c r="H5" s="14">
        <v>51</v>
      </c>
      <c r="I5" s="10">
        <f>H5/C5*100</f>
        <v>2.691292875989446</v>
      </c>
      <c r="J5" s="14">
        <v>84</v>
      </c>
      <c r="K5" s="10">
        <f>J5/C5*100</f>
        <v>4.432717678100264</v>
      </c>
      <c r="L5" s="14">
        <v>117</v>
      </c>
      <c r="M5" s="69">
        <f aca="true" t="shared" si="0" ref="M5:M68">L5/C5*100</f>
        <v>6.174142480211082</v>
      </c>
      <c r="N5" s="13">
        <v>191</v>
      </c>
      <c r="O5" s="69">
        <f>N5/C5*100</f>
        <v>10.07915567282322</v>
      </c>
      <c r="P5" s="68">
        <f aca="true" t="shared" si="1" ref="P5:P10">MAX(F5,H5,J5,L5,N5)</f>
        <v>191</v>
      </c>
      <c r="Q5" s="112">
        <f aca="true" t="shared" si="2" ref="Q5:Q68">P5/C5*100</f>
        <v>10.07915567282322</v>
      </c>
      <c r="R5" s="77">
        <f>P5+D5</f>
        <v>655</v>
      </c>
      <c r="S5" s="93">
        <f aca="true" t="shared" si="3" ref="S5:S68">R5/C5*100</f>
        <v>34.56464379947229</v>
      </c>
      <c r="U5" s="71"/>
    </row>
    <row r="6" spans="1:19" ht="15.75">
      <c r="A6" s="123"/>
      <c r="B6" s="1" t="s">
        <v>4</v>
      </c>
      <c r="C6" s="42">
        <v>2297</v>
      </c>
      <c r="D6" s="108">
        <f>'11-12.09 (УИК)'!R6</f>
        <v>466</v>
      </c>
      <c r="E6" s="109">
        <f>'11-12.09 (УИК)'!S6</f>
        <v>20.28733130169787</v>
      </c>
      <c r="F6" s="106">
        <v>14</v>
      </c>
      <c r="G6" s="10">
        <f aca="true" t="shared" si="4" ref="G6:G69">F6/C6*100</f>
        <v>0.6094906399651719</v>
      </c>
      <c r="H6" s="14">
        <v>54</v>
      </c>
      <c r="I6" s="10">
        <f aca="true" t="shared" si="5" ref="I6:I69">H6/C6*100</f>
        <v>2.3508924684370918</v>
      </c>
      <c r="J6" s="14">
        <v>88</v>
      </c>
      <c r="K6" s="10">
        <f aca="true" t="shared" si="6" ref="K6:K69">J6/C6*100</f>
        <v>3.831084022638224</v>
      </c>
      <c r="L6" s="14">
        <v>142</v>
      </c>
      <c r="M6" s="69">
        <f t="shared" si="0"/>
        <v>6.181976491075316</v>
      </c>
      <c r="N6" s="13">
        <v>152</v>
      </c>
      <c r="O6" s="69">
        <f aca="true" t="shared" si="7" ref="O6:O69">N6/C6*100</f>
        <v>6.617326948193296</v>
      </c>
      <c r="P6" s="68">
        <f t="shared" si="1"/>
        <v>152</v>
      </c>
      <c r="Q6" s="112">
        <f t="shared" si="2"/>
        <v>6.617326948193296</v>
      </c>
      <c r="R6" s="77">
        <f aca="true" t="shared" si="8" ref="R6:R68">P6+D6</f>
        <v>618</v>
      </c>
      <c r="S6" s="93">
        <f t="shared" si="3"/>
        <v>26.90465824989116</v>
      </c>
    </row>
    <row r="7" spans="1:19" ht="15.75">
      <c r="A7" s="123"/>
      <c r="B7" s="1" t="s">
        <v>5</v>
      </c>
      <c r="C7" s="42">
        <v>2544</v>
      </c>
      <c r="D7" s="108">
        <f>'11-12.09 (УИК)'!R7</f>
        <v>465</v>
      </c>
      <c r="E7" s="109">
        <f>'11-12.09 (УИК)'!S7</f>
        <v>18.278301886792452</v>
      </c>
      <c r="F7" s="106">
        <v>12</v>
      </c>
      <c r="G7" s="10">
        <f t="shared" si="4"/>
        <v>0.4716981132075472</v>
      </c>
      <c r="H7" s="14">
        <v>69</v>
      </c>
      <c r="I7" s="10">
        <f t="shared" si="5"/>
        <v>2.7122641509433962</v>
      </c>
      <c r="J7" s="14">
        <v>119</v>
      </c>
      <c r="K7" s="10">
        <f t="shared" si="6"/>
        <v>4.677672955974843</v>
      </c>
      <c r="L7" s="14">
        <v>142</v>
      </c>
      <c r="M7" s="69">
        <f t="shared" si="0"/>
        <v>5.581761006289308</v>
      </c>
      <c r="N7" s="13">
        <v>182</v>
      </c>
      <c r="O7" s="69">
        <f t="shared" si="7"/>
        <v>7.154088050314465</v>
      </c>
      <c r="P7" s="68">
        <f t="shared" si="1"/>
        <v>182</v>
      </c>
      <c r="Q7" s="112">
        <f t="shared" si="2"/>
        <v>7.154088050314465</v>
      </c>
      <c r="R7" s="77">
        <f t="shared" si="8"/>
        <v>647</v>
      </c>
      <c r="S7" s="93">
        <f t="shared" si="3"/>
        <v>25.43238993710692</v>
      </c>
    </row>
    <row r="8" spans="1:19" ht="15.75">
      <c r="A8" s="123"/>
      <c r="B8" s="1" t="s">
        <v>6</v>
      </c>
      <c r="C8" s="42">
        <v>1688</v>
      </c>
      <c r="D8" s="108">
        <f>'11-12.09 (УИК)'!R8</f>
        <v>250</v>
      </c>
      <c r="E8" s="109">
        <f>'11-12.09 (УИК)'!S8</f>
        <v>14.810426540284361</v>
      </c>
      <c r="F8" s="106">
        <v>5</v>
      </c>
      <c r="G8" s="10">
        <f t="shared" si="4"/>
        <v>0.2962085308056872</v>
      </c>
      <c r="H8" s="14">
        <v>30</v>
      </c>
      <c r="I8" s="10">
        <f t="shared" si="5"/>
        <v>1.7772511848341233</v>
      </c>
      <c r="J8" s="14">
        <v>73</v>
      </c>
      <c r="K8" s="10">
        <f t="shared" si="6"/>
        <v>4.3246445497630335</v>
      </c>
      <c r="L8" s="14">
        <v>90</v>
      </c>
      <c r="M8" s="69">
        <f t="shared" si="0"/>
        <v>5.33175355450237</v>
      </c>
      <c r="N8" s="13">
        <v>107</v>
      </c>
      <c r="O8" s="69">
        <f t="shared" si="7"/>
        <v>6.338862559241706</v>
      </c>
      <c r="P8" s="68">
        <f t="shared" si="1"/>
        <v>107</v>
      </c>
      <c r="Q8" s="112">
        <f t="shared" si="2"/>
        <v>6.338862559241706</v>
      </c>
      <c r="R8" s="77">
        <f t="shared" si="8"/>
        <v>357</v>
      </c>
      <c r="S8" s="93">
        <f t="shared" si="3"/>
        <v>21.149289099526065</v>
      </c>
    </row>
    <row r="9" spans="1:19" ht="15.75">
      <c r="A9" s="123"/>
      <c r="B9" s="1" t="s">
        <v>7</v>
      </c>
      <c r="C9" s="42">
        <v>2794</v>
      </c>
      <c r="D9" s="108">
        <f>'11-12.09 (УИК)'!R9</f>
        <v>393</v>
      </c>
      <c r="E9" s="109">
        <f>'11-12.09 (УИК)'!S9</f>
        <v>14.065855404438082</v>
      </c>
      <c r="F9" s="106">
        <v>15</v>
      </c>
      <c r="G9" s="10">
        <f t="shared" si="4"/>
        <v>0.5368647100930566</v>
      </c>
      <c r="H9" s="14">
        <v>90</v>
      </c>
      <c r="I9" s="10">
        <f t="shared" si="5"/>
        <v>3.2211882605583395</v>
      </c>
      <c r="J9" s="14">
        <v>142</v>
      </c>
      <c r="K9" s="10">
        <f t="shared" si="6"/>
        <v>5.082319255547603</v>
      </c>
      <c r="L9" s="14">
        <v>187</v>
      </c>
      <c r="M9" s="69">
        <f t="shared" si="0"/>
        <v>6.692913385826772</v>
      </c>
      <c r="N9" s="13">
        <v>216</v>
      </c>
      <c r="O9" s="69">
        <f t="shared" si="7"/>
        <v>7.7308518253400145</v>
      </c>
      <c r="P9" s="68">
        <f t="shared" si="1"/>
        <v>216</v>
      </c>
      <c r="Q9" s="112">
        <f t="shared" si="2"/>
        <v>7.7308518253400145</v>
      </c>
      <c r="R9" s="77">
        <f t="shared" si="8"/>
        <v>609</v>
      </c>
      <c r="S9" s="93">
        <f t="shared" si="3"/>
        <v>21.796707229778097</v>
      </c>
    </row>
    <row r="10" spans="1:19" ht="15.75">
      <c r="A10" s="123"/>
      <c r="B10" s="7" t="s">
        <v>218</v>
      </c>
      <c r="C10" s="43">
        <f>SUM(C5:C9)</f>
        <v>11218</v>
      </c>
      <c r="D10" s="84">
        <f>'11-12.09 (УИК)'!R10</f>
        <v>2038</v>
      </c>
      <c r="E10" s="85">
        <f>'11-12.09 (УИК)'!S10</f>
        <v>18.167231235514354</v>
      </c>
      <c r="F10" s="47">
        <f>SUM(F5:F9)</f>
        <v>58</v>
      </c>
      <c r="G10" s="12">
        <f t="shared" si="4"/>
        <v>0.5170262078801925</v>
      </c>
      <c r="H10" s="9">
        <f>SUM(H5:H9)</f>
        <v>294</v>
      </c>
      <c r="I10" s="12">
        <f t="shared" si="5"/>
        <v>2.6207880192547695</v>
      </c>
      <c r="J10" s="9">
        <f>SUM(J5:J9)</f>
        <v>506</v>
      </c>
      <c r="K10" s="12">
        <f>J10/C10*100</f>
        <v>4.510607951506508</v>
      </c>
      <c r="L10" s="9">
        <f>SUM(L5:L9)</f>
        <v>678</v>
      </c>
      <c r="M10" s="12">
        <f t="shared" si="0"/>
        <v>6.043858085220182</v>
      </c>
      <c r="N10" s="9">
        <f>SUM(N5:N9)</f>
        <v>848</v>
      </c>
      <c r="O10" s="12">
        <f t="shared" si="7"/>
        <v>7.559279729006953</v>
      </c>
      <c r="P10" s="9">
        <f t="shared" si="1"/>
        <v>848</v>
      </c>
      <c r="Q10" s="11">
        <f t="shared" si="2"/>
        <v>7.559279729006953</v>
      </c>
      <c r="R10" s="84">
        <f t="shared" si="8"/>
        <v>2886</v>
      </c>
      <c r="S10" s="85">
        <f t="shared" si="3"/>
        <v>25.726510964521303</v>
      </c>
    </row>
    <row r="11" spans="1:19" ht="15.75">
      <c r="A11" s="124">
        <v>2</v>
      </c>
      <c r="B11" s="1" t="s">
        <v>8</v>
      </c>
      <c r="C11" s="42">
        <v>1880</v>
      </c>
      <c r="D11" s="108">
        <f>'11-12.09 (УИК)'!R11</f>
        <v>278</v>
      </c>
      <c r="E11" s="109">
        <f>'11-12.09 (УИК)'!S11</f>
        <v>14.787234042553191</v>
      </c>
      <c r="F11" s="106">
        <v>15</v>
      </c>
      <c r="G11" s="10">
        <f t="shared" si="4"/>
        <v>0.7978723404255319</v>
      </c>
      <c r="H11" s="14">
        <v>65</v>
      </c>
      <c r="I11" s="10">
        <f t="shared" si="5"/>
        <v>3.4574468085106385</v>
      </c>
      <c r="J11" s="14">
        <v>108</v>
      </c>
      <c r="K11" s="10">
        <f t="shared" si="6"/>
        <v>5.74468085106383</v>
      </c>
      <c r="L11" s="14">
        <v>147</v>
      </c>
      <c r="M11" s="69">
        <f t="shared" si="0"/>
        <v>7.819148936170213</v>
      </c>
      <c r="N11" s="13">
        <v>160</v>
      </c>
      <c r="O11" s="69">
        <f t="shared" si="7"/>
        <v>8.51063829787234</v>
      </c>
      <c r="P11" s="68">
        <f aca="true" t="shared" si="9" ref="P11:P74">MAX(F11,H11,J11,L11,N11)</f>
        <v>160</v>
      </c>
      <c r="Q11" s="112">
        <f t="shared" si="2"/>
        <v>8.51063829787234</v>
      </c>
      <c r="R11" s="77">
        <f t="shared" si="8"/>
        <v>438</v>
      </c>
      <c r="S11" s="93">
        <f t="shared" si="3"/>
        <v>23.29787234042553</v>
      </c>
    </row>
    <row r="12" spans="1:19" ht="15.75">
      <c r="A12" s="124"/>
      <c r="B12" s="1" t="s">
        <v>9</v>
      </c>
      <c r="C12" s="42">
        <v>1217</v>
      </c>
      <c r="D12" s="108">
        <f>'11-12.09 (УИК)'!R12</f>
        <v>135</v>
      </c>
      <c r="E12" s="109">
        <f>'11-12.09 (УИК)'!S12</f>
        <v>11.092851273623666</v>
      </c>
      <c r="F12" s="106">
        <v>7</v>
      </c>
      <c r="G12" s="10">
        <f t="shared" si="4"/>
        <v>0.5751848808545604</v>
      </c>
      <c r="H12" s="14">
        <v>27</v>
      </c>
      <c r="I12" s="10">
        <f t="shared" si="5"/>
        <v>2.218570254724733</v>
      </c>
      <c r="J12" s="14">
        <v>52</v>
      </c>
      <c r="K12" s="10">
        <f t="shared" si="6"/>
        <v>4.272801972062449</v>
      </c>
      <c r="L12" s="14">
        <v>64</v>
      </c>
      <c r="M12" s="69">
        <f t="shared" si="0"/>
        <v>5.258833196384552</v>
      </c>
      <c r="N12" s="13">
        <v>79</v>
      </c>
      <c r="O12" s="69">
        <f t="shared" si="7"/>
        <v>6.491372226787181</v>
      </c>
      <c r="P12" s="68">
        <f t="shared" si="9"/>
        <v>79</v>
      </c>
      <c r="Q12" s="112">
        <f t="shared" si="2"/>
        <v>6.491372226787181</v>
      </c>
      <c r="R12" s="77">
        <f t="shared" si="8"/>
        <v>214</v>
      </c>
      <c r="S12" s="93">
        <f t="shared" si="3"/>
        <v>17.584223500410847</v>
      </c>
    </row>
    <row r="13" spans="1:19" ht="15.75">
      <c r="A13" s="124"/>
      <c r="B13" s="1" t="s">
        <v>10</v>
      </c>
      <c r="C13" s="42">
        <v>1329</v>
      </c>
      <c r="D13" s="108">
        <f>'11-12.09 (УИК)'!R13</f>
        <v>132</v>
      </c>
      <c r="E13" s="109">
        <f>'11-12.09 (УИК)'!S13</f>
        <v>9.932279909706546</v>
      </c>
      <c r="F13" s="106">
        <v>10</v>
      </c>
      <c r="G13" s="10">
        <f t="shared" si="4"/>
        <v>0.7524454477050414</v>
      </c>
      <c r="H13" s="14">
        <v>37</v>
      </c>
      <c r="I13" s="10">
        <f t="shared" si="5"/>
        <v>2.784048156508653</v>
      </c>
      <c r="J13" s="14">
        <v>72</v>
      </c>
      <c r="K13" s="10">
        <f t="shared" si="6"/>
        <v>5.417607223476298</v>
      </c>
      <c r="L13" s="14">
        <v>84</v>
      </c>
      <c r="M13" s="69">
        <f t="shared" si="0"/>
        <v>6.320541760722348</v>
      </c>
      <c r="N13" s="13">
        <v>150</v>
      </c>
      <c r="O13" s="69">
        <f t="shared" si="7"/>
        <v>11.286681715575622</v>
      </c>
      <c r="P13" s="68">
        <f t="shared" si="9"/>
        <v>150</v>
      </c>
      <c r="Q13" s="112">
        <f t="shared" si="2"/>
        <v>11.286681715575622</v>
      </c>
      <c r="R13" s="77">
        <f t="shared" si="8"/>
        <v>282</v>
      </c>
      <c r="S13" s="93">
        <f t="shared" si="3"/>
        <v>21.21896162528217</v>
      </c>
    </row>
    <row r="14" spans="1:19" ht="15.75">
      <c r="A14" s="124"/>
      <c r="B14" s="1" t="s">
        <v>11</v>
      </c>
      <c r="C14" s="42">
        <v>2300</v>
      </c>
      <c r="D14" s="108">
        <f>'11-12.09 (УИК)'!R14</f>
        <v>422</v>
      </c>
      <c r="E14" s="109">
        <f>'11-12.09 (УИК)'!S14</f>
        <v>18.347826086956523</v>
      </c>
      <c r="F14" s="106">
        <v>32</v>
      </c>
      <c r="G14" s="10">
        <f t="shared" si="4"/>
        <v>1.391304347826087</v>
      </c>
      <c r="H14" s="14">
        <v>83</v>
      </c>
      <c r="I14" s="10">
        <f t="shared" si="5"/>
        <v>3.6086956521739126</v>
      </c>
      <c r="J14" s="14">
        <v>183</v>
      </c>
      <c r="K14" s="10">
        <f t="shared" si="6"/>
        <v>7.956521739130435</v>
      </c>
      <c r="L14" s="14">
        <v>228</v>
      </c>
      <c r="M14" s="69">
        <f t="shared" si="0"/>
        <v>9.91304347826087</v>
      </c>
      <c r="N14" s="13">
        <v>260</v>
      </c>
      <c r="O14" s="69">
        <f t="shared" si="7"/>
        <v>11.304347826086957</v>
      </c>
      <c r="P14" s="68">
        <f t="shared" si="9"/>
        <v>260</v>
      </c>
      <c r="Q14" s="112">
        <f t="shared" si="2"/>
        <v>11.304347826086957</v>
      </c>
      <c r="R14" s="77">
        <f t="shared" si="8"/>
        <v>682</v>
      </c>
      <c r="S14" s="93">
        <f t="shared" si="3"/>
        <v>29.652173913043477</v>
      </c>
    </row>
    <row r="15" spans="1:19" ht="15.75">
      <c r="A15" s="124"/>
      <c r="B15" s="1" t="s">
        <v>12</v>
      </c>
      <c r="C15" s="42">
        <v>1874</v>
      </c>
      <c r="D15" s="108">
        <f>'11-12.09 (УИК)'!R15</f>
        <v>193</v>
      </c>
      <c r="E15" s="109">
        <f>'11-12.09 (УИК)'!S15</f>
        <v>10.287846481876333</v>
      </c>
      <c r="F15" s="106">
        <v>13</v>
      </c>
      <c r="G15" s="10">
        <f t="shared" si="4"/>
        <v>0.6937033084311632</v>
      </c>
      <c r="H15" s="14">
        <v>52</v>
      </c>
      <c r="I15" s="10">
        <f t="shared" si="5"/>
        <v>2.774813233724653</v>
      </c>
      <c r="J15" s="14">
        <v>73</v>
      </c>
      <c r="K15" s="10">
        <f t="shared" si="6"/>
        <v>3.8954108858057634</v>
      </c>
      <c r="L15" s="14">
        <v>100</v>
      </c>
      <c r="M15" s="69">
        <f t="shared" si="0"/>
        <v>5.3361792956243335</v>
      </c>
      <c r="N15" s="13">
        <v>134</v>
      </c>
      <c r="O15" s="69">
        <f t="shared" si="7"/>
        <v>7.150480256136606</v>
      </c>
      <c r="P15" s="68">
        <f t="shared" si="9"/>
        <v>134</v>
      </c>
      <c r="Q15" s="112">
        <f t="shared" si="2"/>
        <v>7.150480256136606</v>
      </c>
      <c r="R15" s="77">
        <f t="shared" si="8"/>
        <v>327</v>
      </c>
      <c r="S15" s="93">
        <f t="shared" si="3"/>
        <v>17.449306296691567</v>
      </c>
    </row>
    <row r="16" spans="1:19" ht="15.75">
      <c r="A16" s="124"/>
      <c r="B16" s="1" t="s">
        <v>13</v>
      </c>
      <c r="C16" s="42">
        <v>767</v>
      </c>
      <c r="D16" s="108">
        <f>'11-12.09 (УИК)'!R16</f>
        <v>67</v>
      </c>
      <c r="E16" s="109">
        <f>'11-12.09 (УИК)'!S16</f>
        <v>8.735332464146023</v>
      </c>
      <c r="F16" s="106">
        <v>3</v>
      </c>
      <c r="G16" s="10">
        <f t="shared" si="4"/>
        <v>0.3911342894393742</v>
      </c>
      <c r="H16" s="14">
        <v>15</v>
      </c>
      <c r="I16" s="10">
        <f t="shared" si="5"/>
        <v>1.955671447196871</v>
      </c>
      <c r="J16" s="14">
        <v>39</v>
      </c>
      <c r="K16" s="10">
        <f t="shared" si="6"/>
        <v>5.084745762711865</v>
      </c>
      <c r="L16" s="14">
        <v>54</v>
      </c>
      <c r="M16" s="69">
        <f t="shared" si="0"/>
        <v>7.040417209908735</v>
      </c>
      <c r="N16" s="13">
        <v>66</v>
      </c>
      <c r="O16" s="69">
        <f t="shared" si="7"/>
        <v>8.604954367666231</v>
      </c>
      <c r="P16" s="68">
        <f t="shared" si="9"/>
        <v>66</v>
      </c>
      <c r="Q16" s="112">
        <f t="shared" si="2"/>
        <v>8.604954367666231</v>
      </c>
      <c r="R16" s="77">
        <f t="shared" si="8"/>
        <v>133</v>
      </c>
      <c r="S16" s="93">
        <f t="shared" si="3"/>
        <v>17.340286831812254</v>
      </c>
    </row>
    <row r="17" spans="1:19" ht="15.75">
      <c r="A17" s="124"/>
      <c r="B17" s="1" t="s">
        <v>14</v>
      </c>
      <c r="C17" s="42">
        <v>2281</v>
      </c>
      <c r="D17" s="108">
        <f>'11-12.09 (УИК)'!R17</f>
        <v>163</v>
      </c>
      <c r="E17" s="109">
        <f>'11-12.09 (УИК)'!S17</f>
        <v>7.145988601490575</v>
      </c>
      <c r="F17" s="106">
        <v>14</v>
      </c>
      <c r="G17" s="10">
        <f t="shared" si="4"/>
        <v>0.6137658921525646</v>
      </c>
      <c r="H17" s="14">
        <v>29</v>
      </c>
      <c r="I17" s="10">
        <f t="shared" si="5"/>
        <v>1.2713722051731697</v>
      </c>
      <c r="J17" s="14">
        <v>67</v>
      </c>
      <c r="K17" s="10">
        <f t="shared" si="6"/>
        <v>2.937308198158702</v>
      </c>
      <c r="L17" s="14">
        <v>91</v>
      </c>
      <c r="M17" s="69">
        <f t="shared" si="0"/>
        <v>3.98947829899167</v>
      </c>
      <c r="N17" s="13">
        <v>104</v>
      </c>
      <c r="O17" s="69">
        <f t="shared" si="7"/>
        <v>4.559403770276195</v>
      </c>
      <c r="P17" s="68">
        <f t="shared" si="9"/>
        <v>104</v>
      </c>
      <c r="Q17" s="112">
        <f t="shared" si="2"/>
        <v>4.559403770276195</v>
      </c>
      <c r="R17" s="77">
        <f t="shared" si="8"/>
        <v>267</v>
      </c>
      <c r="S17" s="93">
        <f t="shared" si="3"/>
        <v>11.70539237176677</v>
      </c>
    </row>
    <row r="18" spans="1:19" ht="15.75">
      <c r="A18" s="124"/>
      <c r="B18" s="7" t="s">
        <v>218</v>
      </c>
      <c r="C18" s="43">
        <f>SUM(C11:C17)</f>
        <v>11648</v>
      </c>
      <c r="D18" s="84">
        <f>'11-12.09 (УИК)'!R18</f>
        <v>1390</v>
      </c>
      <c r="E18" s="85">
        <f>'11-12.09 (УИК)'!S18</f>
        <v>11.931330472103003</v>
      </c>
      <c r="F18" s="47">
        <f>SUM(F11:F17)</f>
        <v>94</v>
      </c>
      <c r="G18" s="12">
        <f t="shared" si="4"/>
        <v>0.8070054945054946</v>
      </c>
      <c r="H18" s="9">
        <f>SUM(H11:H17)</f>
        <v>308</v>
      </c>
      <c r="I18" s="12">
        <f t="shared" si="5"/>
        <v>2.644230769230769</v>
      </c>
      <c r="J18" s="9">
        <f>SUM(J11:J17)</f>
        <v>594</v>
      </c>
      <c r="K18" s="12">
        <f t="shared" si="6"/>
        <v>5.099587912087912</v>
      </c>
      <c r="L18" s="9">
        <f>SUM(L11:L17)</f>
        <v>768</v>
      </c>
      <c r="M18" s="12">
        <f t="shared" si="0"/>
        <v>6.593406593406594</v>
      </c>
      <c r="N18" s="9">
        <f>SUM(N11:N17)</f>
        <v>953</v>
      </c>
      <c r="O18" s="12">
        <f t="shared" si="7"/>
        <v>8.181662087912088</v>
      </c>
      <c r="P18" s="9">
        <f t="shared" si="9"/>
        <v>953</v>
      </c>
      <c r="Q18" s="11">
        <f t="shared" si="2"/>
        <v>8.181662087912088</v>
      </c>
      <c r="R18" s="84">
        <f t="shared" si="8"/>
        <v>2343</v>
      </c>
      <c r="S18" s="85">
        <f t="shared" si="3"/>
        <v>20.115041208791208</v>
      </c>
    </row>
    <row r="19" spans="1:20" ht="15.75">
      <c r="A19" s="123">
        <v>3</v>
      </c>
      <c r="B19" s="1" t="s">
        <v>15</v>
      </c>
      <c r="C19" s="42">
        <v>1580</v>
      </c>
      <c r="D19" s="108">
        <f>'11-12.09 (УИК)'!R19</f>
        <v>126</v>
      </c>
      <c r="E19" s="109">
        <f>'11-12.09 (УИК)'!S19</f>
        <v>7.974683544303797</v>
      </c>
      <c r="F19" s="77">
        <v>6</v>
      </c>
      <c r="G19" s="10">
        <f t="shared" si="4"/>
        <v>0.37974683544303794</v>
      </c>
      <c r="H19" s="6">
        <v>24</v>
      </c>
      <c r="I19" s="10">
        <f t="shared" si="5"/>
        <v>1.5189873417721518</v>
      </c>
      <c r="J19" s="6">
        <v>62</v>
      </c>
      <c r="K19" s="10">
        <f t="shared" si="6"/>
        <v>3.9240506329113924</v>
      </c>
      <c r="L19" s="6">
        <v>126</v>
      </c>
      <c r="M19" s="69">
        <f t="shared" si="0"/>
        <v>7.974683544303797</v>
      </c>
      <c r="N19" s="13">
        <v>143</v>
      </c>
      <c r="O19" s="69">
        <f t="shared" si="7"/>
        <v>9.050632911392405</v>
      </c>
      <c r="P19" s="68">
        <f t="shared" si="9"/>
        <v>143</v>
      </c>
      <c r="Q19" s="112">
        <f t="shared" si="2"/>
        <v>9.050632911392405</v>
      </c>
      <c r="R19" s="77">
        <f t="shared" si="8"/>
        <v>269</v>
      </c>
      <c r="S19" s="93">
        <f t="shared" si="3"/>
        <v>17.025316455696203</v>
      </c>
      <c r="T19" s="111"/>
    </row>
    <row r="20" spans="1:20" ht="15.75">
      <c r="A20" s="123"/>
      <c r="B20" s="1" t="s">
        <v>16</v>
      </c>
      <c r="C20" s="42">
        <v>1842</v>
      </c>
      <c r="D20" s="108">
        <f>'11-12.09 (УИК)'!R20</f>
        <v>247</v>
      </c>
      <c r="E20" s="109">
        <f>'11-12.09 (УИК)'!S20</f>
        <v>13.409337676438653</v>
      </c>
      <c r="F20" s="77">
        <v>6</v>
      </c>
      <c r="G20" s="10">
        <f t="shared" si="4"/>
        <v>0.32573289902280134</v>
      </c>
      <c r="H20" s="6">
        <v>45</v>
      </c>
      <c r="I20" s="10">
        <f t="shared" si="5"/>
        <v>2.44299674267101</v>
      </c>
      <c r="J20" s="6">
        <v>94</v>
      </c>
      <c r="K20" s="10">
        <f t="shared" si="6"/>
        <v>5.103148751357221</v>
      </c>
      <c r="L20" s="6">
        <v>124</v>
      </c>
      <c r="M20" s="69">
        <f t="shared" si="0"/>
        <v>6.731813246471227</v>
      </c>
      <c r="N20" s="13">
        <v>149</v>
      </c>
      <c r="O20" s="69">
        <f t="shared" si="7"/>
        <v>8.089033659066232</v>
      </c>
      <c r="P20" s="68">
        <f t="shared" si="9"/>
        <v>149</v>
      </c>
      <c r="Q20" s="112">
        <f t="shared" si="2"/>
        <v>8.089033659066232</v>
      </c>
      <c r="R20" s="77">
        <f t="shared" si="8"/>
        <v>396</v>
      </c>
      <c r="S20" s="93">
        <f t="shared" si="3"/>
        <v>21.49837133550489</v>
      </c>
      <c r="T20" s="111"/>
    </row>
    <row r="21" spans="1:20" ht="15.75">
      <c r="A21" s="123"/>
      <c r="B21" s="1" t="s">
        <v>17</v>
      </c>
      <c r="C21" s="42">
        <v>1210</v>
      </c>
      <c r="D21" s="108">
        <f>'11-12.09 (УИК)'!R21</f>
        <v>156</v>
      </c>
      <c r="E21" s="109">
        <f>'11-12.09 (УИК)'!S21</f>
        <v>12.892561983471074</v>
      </c>
      <c r="F21" s="77">
        <v>5</v>
      </c>
      <c r="G21" s="10">
        <f t="shared" si="4"/>
        <v>0.4132231404958678</v>
      </c>
      <c r="H21" s="6">
        <v>25</v>
      </c>
      <c r="I21" s="10">
        <f t="shared" si="5"/>
        <v>2.066115702479339</v>
      </c>
      <c r="J21" s="6">
        <v>61</v>
      </c>
      <c r="K21" s="10">
        <f t="shared" si="6"/>
        <v>5.041322314049586</v>
      </c>
      <c r="L21" s="6">
        <v>90</v>
      </c>
      <c r="M21" s="69">
        <f t="shared" si="0"/>
        <v>7.43801652892562</v>
      </c>
      <c r="N21" s="13">
        <v>104</v>
      </c>
      <c r="O21" s="69">
        <f t="shared" si="7"/>
        <v>8.59504132231405</v>
      </c>
      <c r="P21" s="68">
        <f t="shared" si="9"/>
        <v>104</v>
      </c>
      <c r="Q21" s="112">
        <f t="shared" si="2"/>
        <v>8.59504132231405</v>
      </c>
      <c r="R21" s="77">
        <f t="shared" si="8"/>
        <v>260</v>
      </c>
      <c r="S21" s="93">
        <f t="shared" si="3"/>
        <v>21.487603305785125</v>
      </c>
      <c r="T21" s="111"/>
    </row>
    <row r="22" spans="1:20" ht="15.75">
      <c r="A22" s="123"/>
      <c r="B22" s="1" t="s">
        <v>18</v>
      </c>
      <c r="C22" s="42">
        <v>1267</v>
      </c>
      <c r="D22" s="108">
        <f>'11-12.09 (УИК)'!R22</f>
        <v>146</v>
      </c>
      <c r="E22" s="109">
        <f>'11-12.09 (УИК)'!S22</f>
        <v>11.523283346487766</v>
      </c>
      <c r="F22" s="77">
        <v>2</v>
      </c>
      <c r="G22" s="10">
        <f t="shared" si="4"/>
        <v>0.15785319652722968</v>
      </c>
      <c r="H22" s="6">
        <v>38</v>
      </c>
      <c r="I22" s="10">
        <f t="shared" si="5"/>
        <v>2.999210734017364</v>
      </c>
      <c r="J22" s="6">
        <v>107</v>
      </c>
      <c r="K22" s="10">
        <f t="shared" si="6"/>
        <v>8.445146014206788</v>
      </c>
      <c r="L22" s="6">
        <v>112</v>
      </c>
      <c r="M22" s="69">
        <f t="shared" si="0"/>
        <v>8.83977900552486</v>
      </c>
      <c r="N22" s="13">
        <v>130</v>
      </c>
      <c r="O22" s="69">
        <f t="shared" si="7"/>
        <v>10.260457774269929</v>
      </c>
      <c r="P22" s="68">
        <f t="shared" si="9"/>
        <v>130</v>
      </c>
      <c r="Q22" s="112">
        <f t="shared" si="2"/>
        <v>10.260457774269929</v>
      </c>
      <c r="R22" s="77">
        <f t="shared" si="8"/>
        <v>276</v>
      </c>
      <c r="S22" s="93">
        <f t="shared" si="3"/>
        <v>21.783741120757696</v>
      </c>
      <c r="T22" s="111"/>
    </row>
    <row r="23" spans="1:20" ht="15.75">
      <c r="A23" s="123"/>
      <c r="B23" s="1" t="s">
        <v>19</v>
      </c>
      <c r="C23" s="42">
        <v>2083</v>
      </c>
      <c r="D23" s="108">
        <f>'11-12.09 (УИК)'!R23</f>
        <v>250</v>
      </c>
      <c r="E23" s="109">
        <f>'11-12.09 (УИК)'!S23</f>
        <v>12.00192030724916</v>
      </c>
      <c r="F23" s="77">
        <v>4</v>
      </c>
      <c r="G23" s="10">
        <f t="shared" si="4"/>
        <v>0.19203072491598655</v>
      </c>
      <c r="H23" s="6">
        <v>28</v>
      </c>
      <c r="I23" s="10">
        <f t="shared" si="5"/>
        <v>1.344215074411906</v>
      </c>
      <c r="J23" s="6">
        <v>92</v>
      </c>
      <c r="K23" s="10">
        <f t="shared" si="6"/>
        <v>4.416706673067691</v>
      </c>
      <c r="L23" s="6">
        <v>134</v>
      </c>
      <c r="M23" s="69">
        <f t="shared" si="0"/>
        <v>6.43302928468555</v>
      </c>
      <c r="N23" s="13">
        <v>174</v>
      </c>
      <c r="O23" s="69">
        <f t="shared" si="7"/>
        <v>8.353336533845415</v>
      </c>
      <c r="P23" s="68">
        <f t="shared" si="9"/>
        <v>174</v>
      </c>
      <c r="Q23" s="112">
        <f t="shared" si="2"/>
        <v>8.353336533845415</v>
      </c>
      <c r="R23" s="77">
        <f t="shared" si="8"/>
        <v>424</v>
      </c>
      <c r="S23" s="93">
        <f t="shared" si="3"/>
        <v>20.355256841094572</v>
      </c>
      <c r="T23" s="111"/>
    </row>
    <row r="24" spans="1:20" ht="15.75">
      <c r="A24" s="123"/>
      <c r="B24" s="1" t="s">
        <v>20</v>
      </c>
      <c r="C24" s="42">
        <v>2214</v>
      </c>
      <c r="D24" s="108">
        <f>'11-12.09 (УИК)'!R24</f>
        <v>228</v>
      </c>
      <c r="E24" s="109">
        <f>'11-12.09 (УИК)'!S24</f>
        <v>10.29810298102981</v>
      </c>
      <c r="F24" s="77">
        <v>9</v>
      </c>
      <c r="G24" s="10">
        <f t="shared" si="4"/>
        <v>0.40650406504065045</v>
      </c>
      <c r="H24" s="6">
        <v>31</v>
      </c>
      <c r="I24" s="10">
        <f t="shared" si="5"/>
        <v>1.4001806684733513</v>
      </c>
      <c r="J24" s="6">
        <v>93</v>
      </c>
      <c r="K24" s="10">
        <f t="shared" si="6"/>
        <v>4.200542005420054</v>
      </c>
      <c r="L24" s="6">
        <v>125</v>
      </c>
      <c r="M24" s="69">
        <f t="shared" si="0"/>
        <v>5.645889792231255</v>
      </c>
      <c r="N24" s="13">
        <v>200</v>
      </c>
      <c r="O24" s="69">
        <f t="shared" si="7"/>
        <v>9.033423667570009</v>
      </c>
      <c r="P24" s="68">
        <f t="shared" si="9"/>
        <v>200</v>
      </c>
      <c r="Q24" s="112">
        <f t="shared" si="2"/>
        <v>9.033423667570009</v>
      </c>
      <c r="R24" s="77">
        <f t="shared" si="8"/>
        <v>428</v>
      </c>
      <c r="S24" s="93">
        <f t="shared" si="3"/>
        <v>19.33152664859982</v>
      </c>
      <c r="T24" s="111"/>
    </row>
    <row r="25" spans="1:19" ht="15.75">
      <c r="A25" s="123"/>
      <c r="B25" s="7" t="s">
        <v>218</v>
      </c>
      <c r="C25" s="43">
        <f>SUM(C19:C24)</f>
        <v>10196</v>
      </c>
      <c r="D25" s="84">
        <f>'11-12.09 (УИК)'!R25</f>
        <v>1153</v>
      </c>
      <c r="E25" s="85">
        <f>'11-12.09 (УИК)'!S25</f>
        <v>11.308356218124754</v>
      </c>
      <c r="F25" s="47">
        <f>SUM(F19:F24)</f>
        <v>32</v>
      </c>
      <c r="G25" s="12">
        <f>F25/C25*100</f>
        <v>0.3138485680659082</v>
      </c>
      <c r="H25" s="9">
        <f>SUM(H19:H24)</f>
        <v>191</v>
      </c>
      <c r="I25" s="12">
        <f>H25/C25*100</f>
        <v>1.8732836406433897</v>
      </c>
      <c r="J25" s="9">
        <f>SUM(J19:J24)</f>
        <v>509</v>
      </c>
      <c r="K25" s="12">
        <f>J25/C25*100</f>
        <v>4.992153785798352</v>
      </c>
      <c r="L25" s="9">
        <f>SUM(L19:L24)</f>
        <v>711</v>
      </c>
      <c r="M25" s="12">
        <f t="shared" si="0"/>
        <v>6.973322871714398</v>
      </c>
      <c r="N25" s="9">
        <f>SUM(N19:N24)</f>
        <v>900</v>
      </c>
      <c r="O25" s="12">
        <f t="shared" si="7"/>
        <v>8.826990976853669</v>
      </c>
      <c r="P25" s="9">
        <f>MAX(F25,H25,J25,L25,N25)</f>
        <v>900</v>
      </c>
      <c r="Q25" s="11">
        <f t="shared" si="2"/>
        <v>8.826990976853669</v>
      </c>
      <c r="R25" s="84">
        <f t="shared" si="8"/>
        <v>2053</v>
      </c>
      <c r="S25" s="85">
        <f t="shared" si="3"/>
        <v>20.135347194978422</v>
      </c>
    </row>
    <row r="26" spans="1:19" ht="15.75">
      <c r="A26" s="124">
        <v>4</v>
      </c>
      <c r="B26" s="1" t="s">
        <v>21</v>
      </c>
      <c r="C26" s="42">
        <v>1704</v>
      </c>
      <c r="D26" s="108">
        <f>'11-12.09 (УИК)'!R26</f>
        <v>196</v>
      </c>
      <c r="E26" s="109">
        <f>'11-12.09 (УИК)'!S26</f>
        <v>11.502347417840376</v>
      </c>
      <c r="F26" s="106">
        <v>5</v>
      </c>
      <c r="G26" s="10">
        <f t="shared" si="4"/>
        <v>0.2934272300469483</v>
      </c>
      <c r="H26" s="14">
        <v>36</v>
      </c>
      <c r="I26" s="10">
        <f t="shared" si="5"/>
        <v>2.112676056338028</v>
      </c>
      <c r="J26" s="14">
        <v>74</v>
      </c>
      <c r="K26" s="10">
        <f t="shared" si="6"/>
        <v>4.342723004694836</v>
      </c>
      <c r="L26" s="14">
        <v>97</v>
      </c>
      <c r="M26" s="69">
        <f t="shared" si="0"/>
        <v>5.692488262910798</v>
      </c>
      <c r="N26" s="13">
        <v>130</v>
      </c>
      <c r="O26" s="69">
        <f t="shared" si="7"/>
        <v>7.629107981220658</v>
      </c>
      <c r="P26" s="68">
        <f t="shared" si="9"/>
        <v>130</v>
      </c>
      <c r="Q26" s="112">
        <f t="shared" si="2"/>
        <v>7.629107981220658</v>
      </c>
      <c r="R26" s="77">
        <f t="shared" si="8"/>
        <v>326</v>
      </c>
      <c r="S26" s="93">
        <f t="shared" si="3"/>
        <v>19.131455399061036</v>
      </c>
    </row>
    <row r="27" spans="1:19" ht="15.75">
      <c r="A27" s="124"/>
      <c r="B27" s="1" t="s">
        <v>22</v>
      </c>
      <c r="C27" s="42">
        <v>1737</v>
      </c>
      <c r="D27" s="108">
        <f>'11-12.09 (УИК)'!R27</f>
        <v>167</v>
      </c>
      <c r="E27" s="109">
        <f>'11-12.09 (УИК)'!S27</f>
        <v>9.614277489925158</v>
      </c>
      <c r="F27" s="106">
        <v>13</v>
      </c>
      <c r="G27" s="10">
        <f t="shared" si="4"/>
        <v>0.7484168105929765</v>
      </c>
      <c r="H27" s="14">
        <v>37</v>
      </c>
      <c r="I27" s="10">
        <f t="shared" si="5"/>
        <v>2.130109383995394</v>
      </c>
      <c r="J27" s="14">
        <v>82</v>
      </c>
      <c r="K27" s="10">
        <f t="shared" si="6"/>
        <v>4.720782959124928</v>
      </c>
      <c r="L27" s="14">
        <v>113</v>
      </c>
      <c r="M27" s="69">
        <f t="shared" si="0"/>
        <v>6.505469199769717</v>
      </c>
      <c r="N27" s="13">
        <v>143</v>
      </c>
      <c r="O27" s="69">
        <f t="shared" si="7"/>
        <v>8.232584916522741</v>
      </c>
      <c r="P27" s="68">
        <f t="shared" si="9"/>
        <v>143</v>
      </c>
      <c r="Q27" s="112">
        <f t="shared" si="2"/>
        <v>8.232584916522741</v>
      </c>
      <c r="R27" s="77">
        <f t="shared" si="8"/>
        <v>310</v>
      </c>
      <c r="S27" s="93">
        <f t="shared" si="3"/>
        <v>17.8468624064479</v>
      </c>
    </row>
    <row r="28" spans="1:19" ht="15.75">
      <c r="A28" s="124"/>
      <c r="B28" s="1" t="s">
        <v>23</v>
      </c>
      <c r="C28" s="42">
        <v>1226</v>
      </c>
      <c r="D28" s="108">
        <f>'11-12.09 (УИК)'!R28</f>
        <v>160</v>
      </c>
      <c r="E28" s="109">
        <f>'11-12.09 (УИК)'!S28</f>
        <v>13.050570962479608</v>
      </c>
      <c r="F28" s="106">
        <v>8</v>
      </c>
      <c r="G28" s="10">
        <f t="shared" si="4"/>
        <v>0.6525285481239804</v>
      </c>
      <c r="H28" s="14">
        <v>28</v>
      </c>
      <c r="I28" s="10">
        <f t="shared" si="5"/>
        <v>2.2838499184339316</v>
      </c>
      <c r="J28" s="14">
        <v>82</v>
      </c>
      <c r="K28" s="10">
        <f t="shared" si="6"/>
        <v>6.688417618270799</v>
      </c>
      <c r="L28" s="14">
        <v>83</v>
      </c>
      <c r="M28" s="69">
        <f t="shared" si="0"/>
        <v>6.769983686786298</v>
      </c>
      <c r="N28" s="13">
        <v>87</v>
      </c>
      <c r="O28" s="69">
        <f t="shared" si="7"/>
        <v>7.096247960848287</v>
      </c>
      <c r="P28" s="68">
        <f t="shared" si="9"/>
        <v>87</v>
      </c>
      <c r="Q28" s="112">
        <f t="shared" si="2"/>
        <v>7.096247960848287</v>
      </c>
      <c r="R28" s="77">
        <f t="shared" si="8"/>
        <v>247</v>
      </c>
      <c r="S28" s="93">
        <f t="shared" si="3"/>
        <v>20.146818923327896</v>
      </c>
    </row>
    <row r="29" spans="1:19" ht="15.75">
      <c r="A29" s="124"/>
      <c r="B29" s="1" t="s">
        <v>24</v>
      </c>
      <c r="C29" s="42">
        <v>1893</v>
      </c>
      <c r="D29" s="108">
        <f>'11-12.09 (УИК)'!R29</f>
        <v>182</v>
      </c>
      <c r="E29" s="109">
        <f>'11-12.09 (УИК)'!S29</f>
        <v>9.614368726888536</v>
      </c>
      <c r="F29" s="106">
        <v>13</v>
      </c>
      <c r="G29" s="10">
        <f t="shared" si="4"/>
        <v>0.6867406233491812</v>
      </c>
      <c r="H29" s="14">
        <v>34</v>
      </c>
      <c r="I29" s="10">
        <f t="shared" si="5"/>
        <v>1.7960908610670894</v>
      </c>
      <c r="J29" s="14">
        <v>77</v>
      </c>
      <c r="K29" s="10">
        <f t="shared" si="6"/>
        <v>4.067617538298996</v>
      </c>
      <c r="L29" s="14">
        <v>111</v>
      </c>
      <c r="M29" s="69">
        <f t="shared" si="0"/>
        <v>5.863708399366086</v>
      </c>
      <c r="N29" s="13">
        <v>141</v>
      </c>
      <c r="O29" s="69">
        <f t="shared" si="7"/>
        <v>7.448494453248812</v>
      </c>
      <c r="P29" s="68">
        <f t="shared" si="9"/>
        <v>141</v>
      </c>
      <c r="Q29" s="112">
        <f t="shared" si="2"/>
        <v>7.448494453248812</v>
      </c>
      <c r="R29" s="77">
        <f t="shared" si="8"/>
        <v>323</v>
      </c>
      <c r="S29" s="93">
        <f t="shared" si="3"/>
        <v>17.06286318013735</v>
      </c>
    </row>
    <row r="30" spans="1:19" ht="15.75">
      <c r="A30" s="124"/>
      <c r="B30" s="1" t="s">
        <v>25</v>
      </c>
      <c r="C30" s="42">
        <v>1294</v>
      </c>
      <c r="D30" s="108">
        <f>'11-12.09 (УИК)'!R30</f>
        <v>129</v>
      </c>
      <c r="E30" s="109">
        <f>'11-12.09 (УИК)'!S30</f>
        <v>9.969088098918084</v>
      </c>
      <c r="F30" s="106">
        <v>10</v>
      </c>
      <c r="G30" s="10">
        <f t="shared" si="4"/>
        <v>0.7727975270479135</v>
      </c>
      <c r="H30" s="14">
        <v>62</v>
      </c>
      <c r="I30" s="10">
        <f t="shared" si="5"/>
        <v>4.7913446676970635</v>
      </c>
      <c r="J30" s="14">
        <v>87</v>
      </c>
      <c r="K30" s="10">
        <f t="shared" si="6"/>
        <v>6.723338485316847</v>
      </c>
      <c r="L30" s="14">
        <v>116</v>
      </c>
      <c r="M30" s="69">
        <f t="shared" si="0"/>
        <v>8.964451313755797</v>
      </c>
      <c r="N30" s="13">
        <v>128</v>
      </c>
      <c r="O30" s="69">
        <f t="shared" si="7"/>
        <v>9.891808346213292</v>
      </c>
      <c r="P30" s="68">
        <f t="shared" si="9"/>
        <v>128</v>
      </c>
      <c r="Q30" s="112">
        <f t="shared" si="2"/>
        <v>9.891808346213292</v>
      </c>
      <c r="R30" s="77">
        <f t="shared" si="8"/>
        <v>257</v>
      </c>
      <c r="S30" s="93">
        <f t="shared" si="3"/>
        <v>19.860896445131377</v>
      </c>
    </row>
    <row r="31" spans="1:19" ht="15.75">
      <c r="A31" s="124"/>
      <c r="B31" s="1" t="s">
        <v>26</v>
      </c>
      <c r="C31" s="42">
        <v>1213</v>
      </c>
      <c r="D31" s="108">
        <f>'11-12.09 (УИК)'!R31</f>
        <v>104</v>
      </c>
      <c r="E31" s="109">
        <f>'11-12.09 (УИК)'!S31</f>
        <v>8.573784006595218</v>
      </c>
      <c r="F31" s="106">
        <v>9</v>
      </c>
      <c r="G31" s="10">
        <f t="shared" si="4"/>
        <v>0.741962077493817</v>
      </c>
      <c r="H31" s="14">
        <v>36</v>
      </c>
      <c r="I31" s="10">
        <f t="shared" si="5"/>
        <v>2.967848309975268</v>
      </c>
      <c r="J31" s="14">
        <v>53</v>
      </c>
      <c r="K31" s="10">
        <f t="shared" si="6"/>
        <v>4.369332234130256</v>
      </c>
      <c r="L31" s="14">
        <v>70</v>
      </c>
      <c r="M31" s="69">
        <f t="shared" si="0"/>
        <v>5.7708161582852435</v>
      </c>
      <c r="N31" s="13">
        <v>88</v>
      </c>
      <c r="O31" s="69">
        <f t="shared" si="7"/>
        <v>7.254740313272877</v>
      </c>
      <c r="P31" s="68">
        <f t="shared" si="9"/>
        <v>88</v>
      </c>
      <c r="Q31" s="112">
        <f t="shared" si="2"/>
        <v>7.254740313272877</v>
      </c>
      <c r="R31" s="77">
        <f t="shared" si="8"/>
        <v>192</v>
      </c>
      <c r="S31" s="93">
        <f t="shared" si="3"/>
        <v>15.828524319868094</v>
      </c>
    </row>
    <row r="32" spans="1:19" ht="15.75">
      <c r="A32" s="124"/>
      <c r="B32" s="1" t="s">
        <v>27</v>
      </c>
      <c r="C32" s="42">
        <v>874</v>
      </c>
      <c r="D32" s="108">
        <f>'11-12.09 (УИК)'!R32</f>
        <v>106</v>
      </c>
      <c r="E32" s="109">
        <f>'11-12.09 (УИК)'!S32</f>
        <v>12.128146453089245</v>
      </c>
      <c r="F32" s="106">
        <v>6</v>
      </c>
      <c r="G32" s="10">
        <f t="shared" si="4"/>
        <v>0.6864988558352403</v>
      </c>
      <c r="H32" s="14">
        <v>20</v>
      </c>
      <c r="I32" s="10">
        <f t="shared" si="5"/>
        <v>2.2883295194508007</v>
      </c>
      <c r="J32" s="14">
        <v>39</v>
      </c>
      <c r="K32" s="10">
        <f t="shared" si="6"/>
        <v>4.462242562929062</v>
      </c>
      <c r="L32" s="14">
        <v>61</v>
      </c>
      <c r="M32" s="69">
        <f t="shared" si="0"/>
        <v>6.979405034324943</v>
      </c>
      <c r="N32" s="13">
        <v>75</v>
      </c>
      <c r="O32" s="69">
        <f t="shared" si="7"/>
        <v>8.581235697940503</v>
      </c>
      <c r="P32" s="68">
        <f t="shared" si="9"/>
        <v>75</v>
      </c>
      <c r="Q32" s="112">
        <f t="shared" si="2"/>
        <v>8.581235697940503</v>
      </c>
      <c r="R32" s="77">
        <f t="shared" si="8"/>
        <v>181</v>
      </c>
      <c r="S32" s="93">
        <f t="shared" si="3"/>
        <v>20.709382151029747</v>
      </c>
    </row>
    <row r="33" spans="1:19" ht="15.75">
      <c r="A33" s="124"/>
      <c r="B33" s="1" t="s">
        <v>28</v>
      </c>
      <c r="C33" s="42">
        <v>913</v>
      </c>
      <c r="D33" s="108">
        <f>'11-12.09 (УИК)'!R33</f>
        <v>68</v>
      </c>
      <c r="E33" s="109">
        <f>'11-12.09 (УИК)'!S33</f>
        <v>7.447973713033954</v>
      </c>
      <c r="F33" s="106">
        <v>6</v>
      </c>
      <c r="G33" s="10">
        <f t="shared" si="4"/>
        <v>0.6571741511500547</v>
      </c>
      <c r="H33" s="14">
        <v>32</v>
      </c>
      <c r="I33" s="10">
        <f t="shared" si="5"/>
        <v>3.5049288061336252</v>
      </c>
      <c r="J33" s="14">
        <v>50</v>
      </c>
      <c r="K33" s="10">
        <f t="shared" si="6"/>
        <v>5.476451259583789</v>
      </c>
      <c r="L33" s="14">
        <v>68</v>
      </c>
      <c r="M33" s="69">
        <f t="shared" si="0"/>
        <v>7.447973713033954</v>
      </c>
      <c r="N33" s="13">
        <v>69</v>
      </c>
      <c r="O33" s="69">
        <f t="shared" si="7"/>
        <v>7.5575027382256295</v>
      </c>
      <c r="P33" s="68">
        <f t="shared" si="9"/>
        <v>69</v>
      </c>
      <c r="Q33" s="112">
        <f t="shared" si="2"/>
        <v>7.5575027382256295</v>
      </c>
      <c r="R33" s="77">
        <f t="shared" si="8"/>
        <v>137</v>
      </c>
      <c r="S33" s="93">
        <f t="shared" si="3"/>
        <v>15.005476451259584</v>
      </c>
    </row>
    <row r="34" spans="1:19" ht="15.75">
      <c r="A34" s="124"/>
      <c r="B34" s="7" t="s">
        <v>218</v>
      </c>
      <c r="C34" s="43">
        <f>SUM(C26:C33)</f>
        <v>10854</v>
      </c>
      <c r="D34" s="84">
        <f>'11-12.09 (УИК)'!R34</f>
        <v>1112</v>
      </c>
      <c r="E34" s="85">
        <f>'11-12.09 (УИК)'!S34</f>
        <v>10.245070941588356</v>
      </c>
      <c r="F34" s="47">
        <f>SUM(F26:F33)</f>
        <v>70</v>
      </c>
      <c r="G34" s="12">
        <f>F34/C34*100</f>
        <v>0.6449235304956699</v>
      </c>
      <c r="H34" s="9">
        <f>SUM(H26:H33)</f>
        <v>285</v>
      </c>
      <c r="I34" s="12">
        <f>H34/C34*100</f>
        <v>2.6257600884466554</v>
      </c>
      <c r="J34" s="9">
        <f>SUM(J26:J33)</f>
        <v>544</v>
      </c>
      <c r="K34" s="12">
        <f>J34/C34*100</f>
        <v>5.011977151280634</v>
      </c>
      <c r="L34" s="9">
        <f>SUM(L26:L33)</f>
        <v>719</v>
      </c>
      <c r="M34" s="12">
        <f t="shared" si="0"/>
        <v>6.624285977519809</v>
      </c>
      <c r="N34" s="9">
        <f>SUM(N26:N33)</f>
        <v>861</v>
      </c>
      <c r="O34" s="12">
        <f t="shared" si="7"/>
        <v>7.932559425096739</v>
      </c>
      <c r="P34" s="9">
        <f t="shared" si="9"/>
        <v>861</v>
      </c>
      <c r="Q34" s="11">
        <f t="shared" si="2"/>
        <v>7.932559425096739</v>
      </c>
      <c r="R34" s="84">
        <f t="shared" si="8"/>
        <v>1973</v>
      </c>
      <c r="S34" s="85">
        <f t="shared" si="3"/>
        <v>18.177630366685094</v>
      </c>
    </row>
    <row r="35" spans="1:19" ht="15.75">
      <c r="A35" s="123">
        <v>5</v>
      </c>
      <c r="B35" s="1" t="s">
        <v>29</v>
      </c>
      <c r="C35" s="42">
        <v>1612</v>
      </c>
      <c r="D35" s="108">
        <f>'11-12.09 (УИК)'!R35</f>
        <v>176</v>
      </c>
      <c r="E35" s="109">
        <f>'11-12.09 (УИК)'!S35</f>
        <v>10.918114143920596</v>
      </c>
      <c r="F35" s="72">
        <v>11</v>
      </c>
      <c r="G35" s="10">
        <f t="shared" si="4"/>
        <v>0.6823821339950372</v>
      </c>
      <c r="H35" s="14">
        <v>39</v>
      </c>
      <c r="I35" s="10">
        <f t="shared" si="5"/>
        <v>2.4193548387096775</v>
      </c>
      <c r="J35" s="14">
        <v>70</v>
      </c>
      <c r="K35" s="10">
        <f t="shared" si="6"/>
        <v>4.3424317617866</v>
      </c>
      <c r="L35" s="14">
        <v>101</v>
      </c>
      <c r="M35" s="69">
        <f t="shared" si="0"/>
        <v>6.265508684863523</v>
      </c>
      <c r="N35" s="13">
        <v>110</v>
      </c>
      <c r="O35" s="69">
        <f t="shared" si="7"/>
        <v>6.823821339950372</v>
      </c>
      <c r="P35" s="68">
        <f t="shared" si="9"/>
        <v>110</v>
      </c>
      <c r="Q35" s="112">
        <f t="shared" si="2"/>
        <v>6.823821339950372</v>
      </c>
      <c r="R35" s="77">
        <f t="shared" si="8"/>
        <v>286</v>
      </c>
      <c r="S35" s="93">
        <f t="shared" si="3"/>
        <v>17.741935483870968</v>
      </c>
    </row>
    <row r="36" spans="1:19" ht="15.75">
      <c r="A36" s="123"/>
      <c r="B36" s="1" t="s">
        <v>30</v>
      </c>
      <c r="C36" s="42">
        <v>1402</v>
      </c>
      <c r="D36" s="108">
        <f>'11-12.09 (УИК)'!R36</f>
        <v>182</v>
      </c>
      <c r="E36" s="109">
        <f>'11-12.09 (УИК)'!S36</f>
        <v>12.981455064194009</v>
      </c>
      <c r="F36" s="72">
        <v>13</v>
      </c>
      <c r="G36" s="10">
        <f t="shared" si="4"/>
        <v>0.9272467902995721</v>
      </c>
      <c r="H36" s="14">
        <v>35</v>
      </c>
      <c r="I36" s="10">
        <f t="shared" si="5"/>
        <v>2.4964336661911553</v>
      </c>
      <c r="J36" s="14">
        <v>69</v>
      </c>
      <c r="K36" s="10">
        <f t="shared" si="6"/>
        <v>4.921540656205421</v>
      </c>
      <c r="L36" s="14">
        <v>90</v>
      </c>
      <c r="M36" s="69">
        <f t="shared" si="0"/>
        <v>6.419400855920114</v>
      </c>
      <c r="N36" s="13">
        <v>116</v>
      </c>
      <c r="O36" s="69">
        <f t="shared" si="7"/>
        <v>8.273894436519258</v>
      </c>
      <c r="P36" s="68">
        <f t="shared" si="9"/>
        <v>116</v>
      </c>
      <c r="Q36" s="112">
        <f t="shared" si="2"/>
        <v>8.273894436519258</v>
      </c>
      <c r="R36" s="77">
        <f t="shared" si="8"/>
        <v>298</v>
      </c>
      <c r="S36" s="93">
        <f t="shared" si="3"/>
        <v>21.255349500713265</v>
      </c>
    </row>
    <row r="37" spans="1:19" ht="15.75">
      <c r="A37" s="123"/>
      <c r="B37" s="1" t="s">
        <v>31</v>
      </c>
      <c r="C37" s="42">
        <v>1665</v>
      </c>
      <c r="D37" s="108">
        <f>'11-12.09 (УИК)'!R37</f>
        <v>266</v>
      </c>
      <c r="E37" s="109">
        <f>'11-12.09 (УИК)'!S37</f>
        <v>15.975975975975976</v>
      </c>
      <c r="F37" s="72">
        <v>21</v>
      </c>
      <c r="G37" s="10">
        <f t="shared" si="4"/>
        <v>1.2612612612612613</v>
      </c>
      <c r="H37" s="14">
        <v>53</v>
      </c>
      <c r="I37" s="10">
        <f t="shared" si="5"/>
        <v>3.183183183183183</v>
      </c>
      <c r="J37" s="14">
        <v>98</v>
      </c>
      <c r="K37" s="10">
        <f t="shared" si="6"/>
        <v>5.885885885885886</v>
      </c>
      <c r="L37" s="14">
        <v>123</v>
      </c>
      <c r="M37" s="69">
        <f t="shared" si="0"/>
        <v>7.3873873873873865</v>
      </c>
      <c r="N37" s="13">
        <v>141</v>
      </c>
      <c r="O37" s="69">
        <f t="shared" si="7"/>
        <v>8.468468468468467</v>
      </c>
      <c r="P37" s="68">
        <f t="shared" si="9"/>
        <v>141</v>
      </c>
      <c r="Q37" s="112">
        <f t="shared" si="2"/>
        <v>8.468468468468467</v>
      </c>
      <c r="R37" s="77">
        <f t="shared" si="8"/>
        <v>407</v>
      </c>
      <c r="S37" s="93">
        <f t="shared" si="3"/>
        <v>24.444444444444443</v>
      </c>
    </row>
    <row r="38" spans="1:19" ht="15.75">
      <c r="A38" s="123"/>
      <c r="B38" s="1" t="s">
        <v>32</v>
      </c>
      <c r="C38" s="42">
        <v>1228</v>
      </c>
      <c r="D38" s="108">
        <f>'11-12.09 (УИК)'!R38</f>
        <v>137</v>
      </c>
      <c r="E38" s="109">
        <f>'11-12.09 (УИК)'!S38</f>
        <v>11.156351791530945</v>
      </c>
      <c r="F38" s="72">
        <v>6</v>
      </c>
      <c r="G38" s="10">
        <f t="shared" si="4"/>
        <v>0.4885993485342019</v>
      </c>
      <c r="H38" s="14">
        <v>40</v>
      </c>
      <c r="I38" s="10">
        <f t="shared" si="5"/>
        <v>3.257328990228013</v>
      </c>
      <c r="J38" s="14">
        <v>59</v>
      </c>
      <c r="K38" s="10">
        <f t="shared" si="6"/>
        <v>4.804560260586319</v>
      </c>
      <c r="L38" s="14">
        <v>68</v>
      </c>
      <c r="M38" s="69">
        <f t="shared" si="0"/>
        <v>5.537459283387622</v>
      </c>
      <c r="N38" s="13">
        <v>74</v>
      </c>
      <c r="O38" s="69">
        <f t="shared" si="7"/>
        <v>6.026058631921824</v>
      </c>
      <c r="P38" s="68">
        <f t="shared" si="9"/>
        <v>74</v>
      </c>
      <c r="Q38" s="112">
        <f t="shared" si="2"/>
        <v>6.026058631921824</v>
      </c>
      <c r="R38" s="77">
        <f t="shared" si="8"/>
        <v>211</v>
      </c>
      <c r="S38" s="93">
        <f t="shared" si="3"/>
        <v>17.18241042345277</v>
      </c>
    </row>
    <row r="39" spans="1:19" ht="15.75">
      <c r="A39" s="123"/>
      <c r="B39" s="1" t="s">
        <v>33</v>
      </c>
      <c r="C39" s="42">
        <v>1141</v>
      </c>
      <c r="D39" s="108">
        <f>'11-12.09 (УИК)'!R39</f>
        <v>174</v>
      </c>
      <c r="E39" s="109">
        <f>'11-12.09 (УИК)'!S39</f>
        <v>15.249780893952671</v>
      </c>
      <c r="F39" s="72">
        <v>0</v>
      </c>
      <c r="G39" s="10">
        <f t="shared" si="4"/>
        <v>0</v>
      </c>
      <c r="H39" s="14">
        <v>12</v>
      </c>
      <c r="I39" s="10">
        <f t="shared" si="5"/>
        <v>1.0517090271691498</v>
      </c>
      <c r="J39" s="14">
        <v>30</v>
      </c>
      <c r="K39" s="10">
        <f t="shared" si="6"/>
        <v>2.6292725679228743</v>
      </c>
      <c r="L39" s="14">
        <v>42</v>
      </c>
      <c r="M39" s="69">
        <f t="shared" si="0"/>
        <v>3.6809815950920246</v>
      </c>
      <c r="N39" s="13">
        <v>50</v>
      </c>
      <c r="O39" s="69">
        <f t="shared" si="7"/>
        <v>4.382120946538125</v>
      </c>
      <c r="P39" s="68">
        <f t="shared" si="9"/>
        <v>50</v>
      </c>
      <c r="Q39" s="112">
        <f t="shared" si="2"/>
        <v>4.382120946538125</v>
      </c>
      <c r="R39" s="77">
        <f t="shared" si="8"/>
        <v>224</v>
      </c>
      <c r="S39" s="93">
        <f t="shared" si="3"/>
        <v>19.631901840490798</v>
      </c>
    </row>
    <row r="40" spans="1:19" ht="15.75">
      <c r="A40" s="123"/>
      <c r="B40" s="1" t="s">
        <v>34</v>
      </c>
      <c r="C40" s="42">
        <v>1450</v>
      </c>
      <c r="D40" s="108">
        <f>'11-12.09 (УИК)'!R40</f>
        <v>212</v>
      </c>
      <c r="E40" s="109">
        <f>'11-12.09 (УИК)'!S40</f>
        <v>14.620689655172415</v>
      </c>
      <c r="F40" s="72">
        <v>10</v>
      </c>
      <c r="G40" s="10">
        <f t="shared" si="4"/>
        <v>0.6896551724137931</v>
      </c>
      <c r="H40" s="14">
        <v>32</v>
      </c>
      <c r="I40" s="10">
        <f t="shared" si="5"/>
        <v>2.206896551724138</v>
      </c>
      <c r="J40" s="14">
        <v>63</v>
      </c>
      <c r="K40" s="10">
        <f t="shared" si="6"/>
        <v>4.344827586206897</v>
      </c>
      <c r="L40" s="14">
        <v>92</v>
      </c>
      <c r="M40" s="69">
        <f t="shared" si="0"/>
        <v>6.344827586206897</v>
      </c>
      <c r="N40" s="13">
        <v>107</v>
      </c>
      <c r="O40" s="69">
        <f t="shared" si="7"/>
        <v>7.379310344827586</v>
      </c>
      <c r="P40" s="68">
        <f t="shared" si="9"/>
        <v>107</v>
      </c>
      <c r="Q40" s="112">
        <f t="shared" si="2"/>
        <v>7.379310344827586</v>
      </c>
      <c r="R40" s="77">
        <f t="shared" si="8"/>
        <v>319</v>
      </c>
      <c r="S40" s="93">
        <f t="shared" si="3"/>
        <v>22</v>
      </c>
    </row>
    <row r="41" spans="1:19" ht="15.75">
      <c r="A41" s="123"/>
      <c r="B41" s="1" t="s">
        <v>35</v>
      </c>
      <c r="C41" s="42">
        <v>2323</v>
      </c>
      <c r="D41" s="108">
        <f>'11-12.09 (УИК)'!R41</f>
        <v>255</v>
      </c>
      <c r="E41" s="109">
        <f>'11-12.09 (УИК)'!S41</f>
        <v>10.977184674989237</v>
      </c>
      <c r="F41" s="72">
        <v>14</v>
      </c>
      <c r="G41" s="10">
        <f t="shared" si="4"/>
        <v>0.6026689625484287</v>
      </c>
      <c r="H41" s="14">
        <v>33</v>
      </c>
      <c r="I41" s="10">
        <f t="shared" si="5"/>
        <v>1.420576840292725</v>
      </c>
      <c r="J41" s="14">
        <v>103</v>
      </c>
      <c r="K41" s="10">
        <f t="shared" si="6"/>
        <v>4.433921653034869</v>
      </c>
      <c r="L41" s="14">
        <v>135</v>
      </c>
      <c r="M41" s="69">
        <f t="shared" si="0"/>
        <v>5.811450710288421</v>
      </c>
      <c r="N41" s="13">
        <v>158</v>
      </c>
      <c r="O41" s="69">
        <f t="shared" si="7"/>
        <v>6.801549720189411</v>
      </c>
      <c r="P41" s="68">
        <f t="shared" si="9"/>
        <v>158</v>
      </c>
      <c r="Q41" s="112">
        <f t="shared" si="2"/>
        <v>6.801549720189411</v>
      </c>
      <c r="R41" s="77">
        <f t="shared" si="8"/>
        <v>413</v>
      </c>
      <c r="S41" s="93">
        <f t="shared" si="3"/>
        <v>17.778734395178645</v>
      </c>
    </row>
    <row r="42" spans="1:19" ht="15.75">
      <c r="A42" s="123"/>
      <c r="B42" s="7" t="s">
        <v>218</v>
      </c>
      <c r="C42" s="43">
        <f>SUM(C35:C41)</f>
        <v>10821</v>
      </c>
      <c r="D42" s="84">
        <f>'11-12.09 (УИК)'!R42</f>
        <v>1402</v>
      </c>
      <c r="E42" s="85">
        <f>'11-12.09 (УИК)'!S42</f>
        <v>12.956288697902227</v>
      </c>
      <c r="F42" s="47">
        <f>SUM(F35:F41)</f>
        <v>75</v>
      </c>
      <c r="G42" s="12">
        <f>F42/C42*100</f>
        <v>0.6930967563071805</v>
      </c>
      <c r="H42" s="9">
        <f>SUM(H35:H41)</f>
        <v>244</v>
      </c>
      <c r="I42" s="12">
        <f>H42/C42*100</f>
        <v>2.2548747805193603</v>
      </c>
      <c r="J42" s="9">
        <f>SUM(J35:J41)</f>
        <v>492</v>
      </c>
      <c r="K42" s="12">
        <f>J42/C42*100</f>
        <v>4.546714721375103</v>
      </c>
      <c r="L42" s="9">
        <f>SUM(L35:L41)</f>
        <v>651</v>
      </c>
      <c r="M42" s="12">
        <f t="shared" si="0"/>
        <v>6.016079844746327</v>
      </c>
      <c r="N42" s="9">
        <f>SUM(N35:N41)</f>
        <v>756</v>
      </c>
      <c r="O42" s="12">
        <f t="shared" si="7"/>
        <v>6.986415303576379</v>
      </c>
      <c r="P42" s="9">
        <f t="shared" si="9"/>
        <v>756</v>
      </c>
      <c r="Q42" s="11">
        <f t="shared" si="2"/>
        <v>6.986415303576379</v>
      </c>
      <c r="R42" s="84">
        <f t="shared" si="8"/>
        <v>2158</v>
      </c>
      <c r="S42" s="85">
        <f t="shared" si="3"/>
        <v>19.942704001478607</v>
      </c>
    </row>
    <row r="43" spans="1:19" ht="15.75">
      <c r="A43" s="123">
        <v>6</v>
      </c>
      <c r="B43" s="1" t="s">
        <v>36</v>
      </c>
      <c r="C43" s="42">
        <v>2204</v>
      </c>
      <c r="D43" s="108">
        <f>'11-12.09 (УИК)'!R43</f>
        <v>208</v>
      </c>
      <c r="E43" s="109">
        <f>'11-12.09 (УИК)'!S43</f>
        <v>9.43738656987296</v>
      </c>
      <c r="F43" s="72">
        <v>14</v>
      </c>
      <c r="G43" s="10">
        <f t="shared" si="4"/>
        <v>0.6352087114337568</v>
      </c>
      <c r="H43" s="14">
        <v>43</v>
      </c>
      <c r="I43" s="10">
        <f t="shared" si="5"/>
        <v>1.9509981851179674</v>
      </c>
      <c r="J43" s="14">
        <v>90</v>
      </c>
      <c r="K43" s="10">
        <f t="shared" si="6"/>
        <v>4.083484573502722</v>
      </c>
      <c r="L43" s="14">
        <v>125</v>
      </c>
      <c r="M43" s="69">
        <f t="shared" si="0"/>
        <v>5.671506352087114</v>
      </c>
      <c r="N43" s="13">
        <v>142</v>
      </c>
      <c r="O43" s="69">
        <f t="shared" si="7"/>
        <v>6.442831215970962</v>
      </c>
      <c r="P43" s="68">
        <f t="shared" si="9"/>
        <v>142</v>
      </c>
      <c r="Q43" s="112">
        <f t="shared" si="2"/>
        <v>6.442831215970962</v>
      </c>
      <c r="R43" s="77">
        <f t="shared" si="8"/>
        <v>350</v>
      </c>
      <c r="S43" s="93">
        <f t="shared" si="3"/>
        <v>15.88021778584392</v>
      </c>
    </row>
    <row r="44" spans="1:19" ht="15.75">
      <c r="A44" s="123"/>
      <c r="B44" s="1" t="s">
        <v>37</v>
      </c>
      <c r="C44" s="42">
        <v>2083</v>
      </c>
      <c r="D44" s="108">
        <f>'11-12.09 (УИК)'!R44</f>
        <v>192</v>
      </c>
      <c r="E44" s="109">
        <f>'11-12.09 (УИК)'!S44</f>
        <v>9.217474795967355</v>
      </c>
      <c r="F44" s="72">
        <v>3</v>
      </c>
      <c r="G44" s="10">
        <f t="shared" si="4"/>
        <v>0.14402304368698993</v>
      </c>
      <c r="H44" s="14">
        <v>48</v>
      </c>
      <c r="I44" s="10">
        <f t="shared" si="5"/>
        <v>2.304368698991839</v>
      </c>
      <c r="J44" s="14">
        <v>118</v>
      </c>
      <c r="K44" s="10">
        <f t="shared" si="6"/>
        <v>5.664906385021603</v>
      </c>
      <c r="L44" s="14">
        <v>106</v>
      </c>
      <c r="M44" s="69">
        <f t="shared" si="0"/>
        <v>5.088814210273643</v>
      </c>
      <c r="N44" s="13">
        <v>118</v>
      </c>
      <c r="O44" s="69">
        <f t="shared" si="7"/>
        <v>5.664906385021603</v>
      </c>
      <c r="P44" s="68">
        <f t="shared" si="9"/>
        <v>118</v>
      </c>
      <c r="Q44" s="112">
        <f t="shared" si="2"/>
        <v>5.664906385021603</v>
      </c>
      <c r="R44" s="77">
        <f t="shared" si="8"/>
        <v>310</v>
      </c>
      <c r="S44" s="93">
        <f t="shared" si="3"/>
        <v>14.882381180988958</v>
      </c>
    </row>
    <row r="45" spans="1:19" ht="15.75">
      <c r="A45" s="123"/>
      <c r="B45" s="1" t="s">
        <v>38</v>
      </c>
      <c r="C45" s="42">
        <v>2294</v>
      </c>
      <c r="D45" s="108">
        <f>'11-12.09 (УИК)'!R45</f>
        <v>224</v>
      </c>
      <c r="E45" s="109">
        <f>'11-12.09 (УИК)'!S45</f>
        <v>9.76460331299041</v>
      </c>
      <c r="F45" s="72">
        <v>14</v>
      </c>
      <c r="G45" s="10">
        <f t="shared" si="4"/>
        <v>0.6102877070619006</v>
      </c>
      <c r="H45" s="14">
        <v>37</v>
      </c>
      <c r="I45" s="10">
        <f t="shared" si="5"/>
        <v>1.6129032258064515</v>
      </c>
      <c r="J45" s="14">
        <v>90</v>
      </c>
      <c r="K45" s="10">
        <f t="shared" si="6"/>
        <v>3.9232781168265043</v>
      </c>
      <c r="L45" s="14">
        <v>135</v>
      </c>
      <c r="M45" s="69">
        <f t="shared" si="0"/>
        <v>5.884917175239756</v>
      </c>
      <c r="N45" s="13">
        <v>163</v>
      </c>
      <c r="O45" s="69">
        <f t="shared" si="7"/>
        <v>7.105492589363557</v>
      </c>
      <c r="P45" s="68">
        <f t="shared" si="9"/>
        <v>163</v>
      </c>
      <c r="Q45" s="112">
        <f t="shared" si="2"/>
        <v>7.105492589363557</v>
      </c>
      <c r="R45" s="77">
        <f t="shared" si="8"/>
        <v>387</v>
      </c>
      <c r="S45" s="93">
        <f t="shared" si="3"/>
        <v>16.870095902353967</v>
      </c>
    </row>
    <row r="46" spans="1:19" ht="15.75">
      <c r="A46" s="123"/>
      <c r="B46" s="1" t="s">
        <v>39</v>
      </c>
      <c r="C46" s="42">
        <v>2583</v>
      </c>
      <c r="D46" s="108">
        <f>'11-12.09 (УИК)'!R46</f>
        <v>335</v>
      </c>
      <c r="E46" s="109">
        <f>'11-12.09 (УИК)'!S46</f>
        <v>12.969415408439799</v>
      </c>
      <c r="F46" s="72">
        <v>20</v>
      </c>
      <c r="G46" s="10">
        <f t="shared" si="4"/>
        <v>0.7742934572202865</v>
      </c>
      <c r="H46" s="14">
        <v>48</v>
      </c>
      <c r="I46" s="10">
        <f t="shared" si="5"/>
        <v>1.8583042973286876</v>
      </c>
      <c r="J46" s="14">
        <v>105</v>
      </c>
      <c r="K46" s="10">
        <f t="shared" si="6"/>
        <v>4.0650406504065035</v>
      </c>
      <c r="L46" s="14">
        <v>309</v>
      </c>
      <c r="M46" s="69">
        <f t="shared" si="0"/>
        <v>11.962833914053427</v>
      </c>
      <c r="N46" s="13">
        <v>309</v>
      </c>
      <c r="O46" s="69">
        <f t="shared" si="7"/>
        <v>11.962833914053427</v>
      </c>
      <c r="P46" s="68">
        <f t="shared" si="9"/>
        <v>309</v>
      </c>
      <c r="Q46" s="112">
        <f t="shared" si="2"/>
        <v>11.962833914053427</v>
      </c>
      <c r="R46" s="77">
        <f t="shared" si="8"/>
        <v>644</v>
      </c>
      <c r="S46" s="93">
        <f t="shared" si="3"/>
        <v>24.932249322493224</v>
      </c>
    </row>
    <row r="47" spans="1:19" ht="15.75">
      <c r="A47" s="123"/>
      <c r="B47" s="1" t="s">
        <v>40</v>
      </c>
      <c r="C47" s="42">
        <v>1826</v>
      </c>
      <c r="D47" s="108">
        <f>'11-12.09 (УИК)'!R47</f>
        <v>166</v>
      </c>
      <c r="E47" s="109">
        <f>'11-12.09 (УИК)'!S47</f>
        <v>9.090909090909092</v>
      </c>
      <c r="F47" s="72">
        <v>17</v>
      </c>
      <c r="G47" s="10">
        <f t="shared" si="4"/>
        <v>0.9309967141292442</v>
      </c>
      <c r="H47" s="14">
        <v>48</v>
      </c>
      <c r="I47" s="10">
        <f t="shared" si="5"/>
        <v>2.628696604600219</v>
      </c>
      <c r="J47" s="14">
        <v>71</v>
      </c>
      <c r="K47" s="10">
        <f t="shared" si="6"/>
        <v>3.888280394304491</v>
      </c>
      <c r="L47" s="14">
        <v>92</v>
      </c>
      <c r="M47" s="69">
        <f t="shared" si="0"/>
        <v>5.038335158817087</v>
      </c>
      <c r="N47" s="13">
        <v>112</v>
      </c>
      <c r="O47" s="69">
        <f t="shared" si="7"/>
        <v>6.133625410733845</v>
      </c>
      <c r="P47" s="68">
        <f t="shared" si="9"/>
        <v>112</v>
      </c>
      <c r="Q47" s="112">
        <f t="shared" si="2"/>
        <v>6.133625410733845</v>
      </c>
      <c r="R47" s="77">
        <f t="shared" si="8"/>
        <v>278</v>
      </c>
      <c r="S47" s="93">
        <f t="shared" si="3"/>
        <v>15.224534501642935</v>
      </c>
    </row>
    <row r="48" spans="1:19" ht="15.75">
      <c r="A48" s="123"/>
      <c r="B48" s="7" t="s">
        <v>218</v>
      </c>
      <c r="C48" s="43">
        <f>SUM(C43:C47)</f>
        <v>10990</v>
      </c>
      <c r="D48" s="84">
        <f>'11-12.09 (УИК)'!R48</f>
        <v>1125</v>
      </c>
      <c r="E48" s="85">
        <f>'11-12.09 (УИК)'!S48</f>
        <v>10.236578707916287</v>
      </c>
      <c r="F48" s="47">
        <f>SUM(F43:F47)</f>
        <v>68</v>
      </c>
      <c r="G48" s="12">
        <f>F48/C48*100</f>
        <v>0.618744313011829</v>
      </c>
      <c r="H48" s="9">
        <f>SUM(H43:H47)</f>
        <v>224</v>
      </c>
      <c r="I48" s="12">
        <f>H48/C48*100</f>
        <v>2.038216560509554</v>
      </c>
      <c r="J48" s="9">
        <f>SUM(J43:J47)</f>
        <v>474</v>
      </c>
      <c r="K48" s="12">
        <f>J48/C48*100</f>
        <v>4.313011828935396</v>
      </c>
      <c r="L48" s="9">
        <f>SUM(L43:L47)</f>
        <v>767</v>
      </c>
      <c r="M48" s="12">
        <f t="shared" si="0"/>
        <v>6.979071883530483</v>
      </c>
      <c r="N48" s="9">
        <f>SUM(N43:N47)</f>
        <v>844</v>
      </c>
      <c r="O48" s="12">
        <f t="shared" si="7"/>
        <v>7.679708826205641</v>
      </c>
      <c r="P48" s="9">
        <f t="shared" si="9"/>
        <v>844</v>
      </c>
      <c r="Q48" s="11">
        <f t="shared" si="2"/>
        <v>7.679708826205641</v>
      </c>
      <c r="R48" s="84">
        <f t="shared" si="8"/>
        <v>1969</v>
      </c>
      <c r="S48" s="85">
        <f t="shared" si="3"/>
        <v>17.91628753412193</v>
      </c>
    </row>
    <row r="49" spans="1:19" ht="15.75">
      <c r="A49" s="123">
        <v>7</v>
      </c>
      <c r="B49" s="1" t="s">
        <v>41</v>
      </c>
      <c r="C49" s="42">
        <v>2440</v>
      </c>
      <c r="D49" s="108">
        <f>'11-12.09 (УИК)'!R49</f>
        <v>278</v>
      </c>
      <c r="E49" s="109">
        <f>'11-12.09 (УИК)'!S49</f>
        <v>11.39344262295082</v>
      </c>
      <c r="F49" s="72">
        <v>33</v>
      </c>
      <c r="G49" s="10">
        <f t="shared" si="4"/>
        <v>1.3524590163934427</v>
      </c>
      <c r="H49" s="14">
        <v>50</v>
      </c>
      <c r="I49" s="10">
        <f t="shared" si="5"/>
        <v>2.0491803278688523</v>
      </c>
      <c r="J49" s="14">
        <v>144</v>
      </c>
      <c r="K49" s="10">
        <f t="shared" si="6"/>
        <v>5.901639344262295</v>
      </c>
      <c r="L49" s="14">
        <v>177</v>
      </c>
      <c r="M49" s="69">
        <f t="shared" si="0"/>
        <v>7.254098360655738</v>
      </c>
      <c r="N49" s="13">
        <v>209</v>
      </c>
      <c r="O49" s="69">
        <f t="shared" si="7"/>
        <v>8.565573770491804</v>
      </c>
      <c r="P49" s="68">
        <f t="shared" si="9"/>
        <v>209</v>
      </c>
      <c r="Q49" s="112">
        <f t="shared" si="2"/>
        <v>8.565573770491804</v>
      </c>
      <c r="R49" s="77">
        <f t="shared" si="8"/>
        <v>487</v>
      </c>
      <c r="S49" s="93">
        <f t="shared" si="3"/>
        <v>19.95901639344262</v>
      </c>
    </row>
    <row r="50" spans="1:19" ht="15.75">
      <c r="A50" s="123"/>
      <c r="B50" s="1" t="s">
        <v>42</v>
      </c>
      <c r="C50" s="42">
        <v>2086</v>
      </c>
      <c r="D50" s="108">
        <f>'11-12.09 (УИК)'!R50</f>
        <v>244</v>
      </c>
      <c r="E50" s="109">
        <f>'11-12.09 (УИК)'!S50</f>
        <v>11.697027804410356</v>
      </c>
      <c r="F50" s="72">
        <v>15</v>
      </c>
      <c r="G50" s="10">
        <f t="shared" si="4"/>
        <v>0.7190795781399808</v>
      </c>
      <c r="H50" s="14">
        <v>20</v>
      </c>
      <c r="I50" s="10">
        <f t="shared" si="5"/>
        <v>0.9587727708533078</v>
      </c>
      <c r="J50" s="14">
        <v>100</v>
      </c>
      <c r="K50" s="10">
        <f t="shared" si="6"/>
        <v>4.793863854266539</v>
      </c>
      <c r="L50" s="14">
        <v>132</v>
      </c>
      <c r="M50" s="69">
        <f t="shared" si="0"/>
        <v>6.327900287631831</v>
      </c>
      <c r="N50" s="13">
        <v>165</v>
      </c>
      <c r="O50" s="69">
        <f t="shared" si="7"/>
        <v>7.9098753595397895</v>
      </c>
      <c r="P50" s="68">
        <f t="shared" si="9"/>
        <v>165</v>
      </c>
      <c r="Q50" s="112">
        <f t="shared" si="2"/>
        <v>7.9098753595397895</v>
      </c>
      <c r="R50" s="77">
        <f t="shared" si="8"/>
        <v>409</v>
      </c>
      <c r="S50" s="93">
        <f t="shared" si="3"/>
        <v>19.606903163950143</v>
      </c>
    </row>
    <row r="51" spans="1:19" ht="15.75">
      <c r="A51" s="123"/>
      <c r="B51" s="1" t="s">
        <v>43</v>
      </c>
      <c r="C51" s="42">
        <v>2428</v>
      </c>
      <c r="D51" s="108">
        <f>'11-12.09 (УИК)'!R51</f>
        <v>359</v>
      </c>
      <c r="E51" s="109">
        <f>'11-12.09 (УИК)'!S51</f>
        <v>14.785831960461286</v>
      </c>
      <c r="F51" s="72">
        <v>25</v>
      </c>
      <c r="G51" s="10">
        <f t="shared" si="4"/>
        <v>1.029654036243822</v>
      </c>
      <c r="H51" s="14">
        <v>30</v>
      </c>
      <c r="I51" s="10">
        <f t="shared" si="5"/>
        <v>1.2355848434925865</v>
      </c>
      <c r="J51" s="14">
        <v>143</v>
      </c>
      <c r="K51" s="10">
        <f t="shared" si="6"/>
        <v>5.889621087314662</v>
      </c>
      <c r="L51" s="14">
        <v>185</v>
      </c>
      <c r="M51" s="69">
        <f t="shared" si="0"/>
        <v>7.619439868204283</v>
      </c>
      <c r="N51" s="13">
        <v>217</v>
      </c>
      <c r="O51" s="69">
        <f t="shared" si="7"/>
        <v>8.937397034596376</v>
      </c>
      <c r="P51" s="68">
        <f t="shared" si="9"/>
        <v>217</v>
      </c>
      <c r="Q51" s="112">
        <f t="shared" si="2"/>
        <v>8.937397034596376</v>
      </c>
      <c r="R51" s="77">
        <f t="shared" si="8"/>
        <v>576</v>
      </c>
      <c r="S51" s="93">
        <f t="shared" si="3"/>
        <v>23.72322899505766</v>
      </c>
    </row>
    <row r="52" spans="1:19" ht="15.75">
      <c r="A52" s="123"/>
      <c r="B52" s="1" t="s">
        <v>44</v>
      </c>
      <c r="C52" s="42">
        <v>2211</v>
      </c>
      <c r="D52" s="108">
        <f>'11-12.09 (УИК)'!R52</f>
        <v>314</v>
      </c>
      <c r="E52" s="109">
        <f>'11-12.09 (УИК)'!S52</f>
        <v>14.201718679330618</v>
      </c>
      <c r="F52" s="72">
        <v>3</v>
      </c>
      <c r="G52" s="10">
        <f t="shared" si="4"/>
        <v>0.13568521031207598</v>
      </c>
      <c r="H52" s="14">
        <v>10</v>
      </c>
      <c r="I52" s="10">
        <f t="shared" si="5"/>
        <v>0.45228403437358666</v>
      </c>
      <c r="J52" s="14">
        <v>101</v>
      </c>
      <c r="K52" s="10">
        <f t="shared" si="6"/>
        <v>4.568068747173225</v>
      </c>
      <c r="L52" s="14">
        <v>141</v>
      </c>
      <c r="M52" s="69">
        <f t="shared" si="0"/>
        <v>6.377204884667571</v>
      </c>
      <c r="N52" s="13">
        <v>179</v>
      </c>
      <c r="O52" s="69">
        <f t="shared" si="7"/>
        <v>8.095884215287201</v>
      </c>
      <c r="P52" s="68">
        <f t="shared" si="9"/>
        <v>179</v>
      </c>
      <c r="Q52" s="112">
        <f t="shared" si="2"/>
        <v>8.095884215287201</v>
      </c>
      <c r="R52" s="77">
        <f t="shared" si="8"/>
        <v>493</v>
      </c>
      <c r="S52" s="93">
        <f t="shared" si="3"/>
        <v>22.29760289461782</v>
      </c>
    </row>
    <row r="53" spans="1:19" ht="15.75">
      <c r="A53" s="123"/>
      <c r="B53" s="1" t="s">
        <v>45</v>
      </c>
      <c r="C53" s="44">
        <v>2125</v>
      </c>
      <c r="D53" s="108">
        <f>'11-12.09 (УИК)'!R53</f>
        <v>295</v>
      </c>
      <c r="E53" s="109">
        <f>'11-12.09 (УИК)'!S53</f>
        <v>13.882352941176471</v>
      </c>
      <c r="F53" s="72">
        <v>17</v>
      </c>
      <c r="G53" s="10">
        <f t="shared" si="4"/>
        <v>0.8</v>
      </c>
      <c r="H53" s="14">
        <v>25</v>
      </c>
      <c r="I53" s="10">
        <f t="shared" si="5"/>
        <v>1.1764705882352942</v>
      </c>
      <c r="J53" s="14">
        <v>114</v>
      </c>
      <c r="K53" s="10">
        <f t="shared" si="6"/>
        <v>5.364705882352941</v>
      </c>
      <c r="L53" s="14">
        <v>169</v>
      </c>
      <c r="M53" s="69">
        <f t="shared" si="0"/>
        <v>7.9529411764705875</v>
      </c>
      <c r="N53" s="13">
        <v>199</v>
      </c>
      <c r="O53" s="69">
        <f t="shared" si="7"/>
        <v>9.364705882352942</v>
      </c>
      <c r="P53" s="68">
        <f t="shared" si="9"/>
        <v>199</v>
      </c>
      <c r="Q53" s="112">
        <f t="shared" si="2"/>
        <v>9.364705882352942</v>
      </c>
      <c r="R53" s="77">
        <f t="shared" si="8"/>
        <v>494</v>
      </c>
      <c r="S53" s="93">
        <f t="shared" si="3"/>
        <v>23.24705882352941</v>
      </c>
    </row>
    <row r="54" spans="1:19" ht="15.75">
      <c r="A54" s="123"/>
      <c r="B54" s="1" t="s">
        <v>46</v>
      </c>
      <c r="C54" s="44">
        <v>523</v>
      </c>
      <c r="D54" s="108">
        <f>'11-12.09 (УИК)'!R54</f>
        <v>67</v>
      </c>
      <c r="E54" s="109">
        <f>'11-12.09 (УИК)'!S54</f>
        <v>12.810707456978967</v>
      </c>
      <c r="F54" s="72">
        <v>7</v>
      </c>
      <c r="G54" s="10">
        <f t="shared" si="4"/>
        <v>1.338432122370937</v>
      </c>
      <c r="H54" s="14">
        <v>15</v>
      </c>
      <c r="I54" s="10">
        <f t="shared" si="5"/>
        <v>2.8680688336520075</v>
      </c>
      <c r="J54" s="14">
        <v>69</v>
      </c>
      <c r="K54" s="10">
        <f t="shared" si="6"/>
        <v>13.193116634799235</v>
      </c>
      <c r="L54" s="14">
        <v>73</v>
      </c>
      <c r="M54" s="69">
        <f t="shared" si="0"/>
        <v>13.957934990439771</v>
      </c>
      <c r="N54" s="13">
        <v>76</v>
      </c>
      <c r="O54" s="69">
        <f t="shared" si="7"/>
        <v>14.531548757170173</v>
      </c>
      <c r="P54" s="68">
        <f t="shared" si="9"/>
        <v>76</v>
      </c>
      <c r="Q54" s="112">
        <f t="shared" si="2"/>
        <v>14.531548757170173</v>
      </c>
      <c r="R54" s="77">
        <f t="shared" si="8"/>
        <v>143</v>
      </c>
      <c r="S54" s="93">
        <f t="shared" si="3"/>
        <v>27.342256214149142</v>
      </c>
    </row>
    <row r="55" spans="1:19" ht="15.75">
      <c r="A55" s="123"/>
      <c r="B55" s="7" t="s">
        <v>218</v>
      </c>
      <c r="C55" s="43">
        <f>SUM(C49:C54)</f>
        <v>11813</v>
      </c>
      <c r="D55" s="84">
        <f>'11-12.09 (УИК)'!R55</f>
        <v>1557</v>
      </c>
      <c r="E55" s="85">
        <f>'11-12.09 (УИК)'!S55</f>
        <v>13.180394480656904</v>
      </c>
      <c r="F55" s="47">
        <f>SUM(F49:F54)</f>
        <v>100</v>
      </c>
      <c r="G55" s="12">
        <f t="shared" si="4"/>
        <v>0.8465250148141877</v>
      </c>
      <c r="H55" s="9">
        <f>SUM(H49:H54)</f>
        <v>150</v>
      </c>
      <c r="I55" s="12">
        <f t="shared" si="5"/>
        <v>1.2697875222212818</v>
      </c>
      <c r="J55" s="9">
        <f>SUM(J49:J54)</f>
        <v>671</v>
      </c>
      <c r="K55" s="12">
        <f t="shared" si="6"/>
        <v>5.6801828494032005</v>
      </c>
      <c r="L55" s="9">
        <f>SUM(L49:L54)</f>
        <v>877</v>
      </c>
      <c r="M55" s="12">
        <f t="shared" si="0"/>
        <v>7.424024379920427</v>
      </c>
      <c r="N55" s="9">
        <f>SUM(N49:N54)</f>
        <v>1045</v>
      </c>
      <c r="O55" s="12">
        <f t="shared" si="7"/>
        <v>8.846186404808263</v>
      </c>
      <c r="P55" s="9">
        <f t="shared" si="9"/>
        <v>1045</v>
      </c>
      <c r="Q55" s="11">
        <f t="shared" si="2"/>
        <v>8.846186404808263</v>
      </c>
      <c r="R55" s="84">
        <f t="shared" si="8"/>
        <v>2602</v>
      </c>
      <c r="S55" s="85">
        <f t="shared" si="3"/>
        <v>22.026580885465165</v>
      </c>
    </row>
    <row r="56" spans="1:19" ht="15.75">
      <c r="A56" s="124">
        <v>8</v>
      </c>
      <c r="B56" s="1" t="s">
        <v>47</v>
      </c>
      <c r="C56" s="103">
        <v>2506</v>
      </c>
      <c r="D56" s="108">
        <f>'11-12.09 (УИК)'!R56</f>
        <v>305</v>
      </c>
      <c r="E56" s="109">
        <f>'11-12.09 (УИК)'!S56</f>
        <v>12.170790103750997</v>
      </c>
      <c r="F56" s="46">
        <v>30</v>
      </c>
      <c r="G56" s="10">
        <f t="shared" si="4"/>
        <v>1.1971268954509178</v>
      </c>
      <c r="H56" s="14">
        <v>72</v>
      </c>
      <c r="I56" s="10">
        <f t="shared" si="5"/>
        <v>2.8731045490822025</v>
      </c>
      <c r="J56" s="14">
        <v>137</v>
      </c>
      <c r="K56" s="10">
        <f t="shared" si="6"/>
        <v>5.466879489225858</v>
      </c>
      <c r="L56" s="41">
        <v>211</v>
      </c>
      <c r="M56" s="69">
        <f t="shared" si="0"/>
        <v>8.419792498004789</v>
      </c>
      <c r="N56" s="13">
        <v>252</v>
      </c>
      <c r="O56" s="69">
        <f t="shared" si="7"/>
        <v>10.05586592178771</v>
      </c>
      <c r="P56" s="68">
        <f t="shared" si="9"/>
        <v>252</v>
      </c>
      <c r="Q56" s="112">
        <f t="shared" si="2"/>
        <v>10.05586592178771</v>
      </c>
      <c r="R56" s="77">
        <f t="shared" si="8"/>
        <v>557</v>
      </c>
      <c r="S56" s="93">
        <f t="shared" si="3"/>
        <v>22.22665602553871</v>
      </c>
    </row>
    <row r="57" spans="1:19" ht="15.75">
      <c r="A57" s="124"/>
      <c r="B57" s="1" t="s">
        <v>48</v>
      </c>
      <c r="C57" s="42">
        <v>2099</v>
      </c>
      <c r="D57" s="108">
        <f>'11-12.09 (УИК)'!R57</f>
        <v>169</v>
      </c>
      <c r="E57" s="109">
        <f>'11-12.09 (УИК)'!S57</f>
        <v>8.051453072891853</v>
      </c>
      <c r="F57" s="46">
        <v>12</v>
      </c>
      <c r="G57" s="10">
        <f t="shared" si="4"/>
        <v>0.5717008099094807</v>
      </c>
      <c r="H57" s="14">
        <v>49</v>
      </c>
      <c r="I57" s="10">
        <f t="shared" si="5"/>
        <v>2.334444973797046</v>
      </c>
      <c r="J57" s="14">
        <v>95</v>
      </c>
      <c r="K57" s="10">
        <f t="shared" si="6"/>
        <v>4.525964745116722</v>
      </c>
      <c r="L57" s="14">
        <v>136</v>
      </c>
      <c r="M57" s="69">
        <f t="shared" si="0"/>
        <v>6.479275845640782</v>
      </c>
      <c r="N57" s="13">
        <v>169</v>
      </c>
      <c r="O57" s="69">
        <f t="shared" si="7"/>
        <v>8.051453072891853</v>
      </c>
      <c r="P57" s="68">
        <f t="shared" si="9"/>
        <v>169</v>
      </c>
      <c r="Q57" s="112">
        <f t="shared" si="2"/>
        <v>8.051453072891853</v>
      </c>
      <c r="R57" s="77">
        <f t="shared" si="8"/>
        <v>338</v>
      </c>
      <c r="S57" s="93">
        <f t="shared" si="3"/>
        <v>16.102906145783706</v>
      </c>
    </row>
    <row r="58" spans="1:19" ht="15.75">
      <c r="A58" s="124"/>
      <c r="B58" s="1" t="s">
        <v>49</v>
      </c>
      <c r="C58" s="42">
        <v>1712</v>
      </c>
      <c r="D58" s="108">
        <f>'11-12.09 (УИК)'!R58</f>
        <v>192</v>
      </c>
      <c r="E58" s="109">
        <f>'11-12.09 (УИК)'!S58</f>
        <v>11.214953271028037</v>
      </c>
      <c r="F58" s="46">
        <v>12</v>
      </c>
      <c r="G58" s="10">
        <f t="shared" si="4"/>
        <v>0.7009345794392523</v>
      </c>
      <c r="H58" s="14">
        <v>55</v>
      </c>
      <c r="I58" s="10">
        <f t="shared" si="5"/>
        <v>3.212616822429906</v>
      </c>
      <c r="J58" s="14">
        <v>92</v>
      </c>
      <c r="K58" s="10">
        <f t="shared" si="6"/>
        <v>5.373831775700935</v>
      </c>
      <c r="L58" s="14">
        <v>123</v>
      </c>
      <c r="M58" s="69">
        <f t="shared" si="0"/>
        <v>7.184579439252337</v>
      </c>
      <c r="N58" s="13">
        <v>138</v>
      </c>
      <c r="O58" s="69">
        <f t="shared" si="7"/>
        <v>8.060747663551401</v>
      </c>
      <c r="P58" s="68">
        <f t="shared" si="9"/>
        <v>138</v>
      </c>
      <c r="Q58" s="112">
        <f t="shared" si="2"/>
        <v>8.060747663551401</v>
      </c>
      <c r="R58" s="77">
        <f t="shared" si="8"/>
        <v>330</v>
      </c>
      <c r="S58" s="93">
        <f t="shared" si="3"/>
        <v>19.27570093457944</v>
      </c>
    </row>
    <row r="59" spans="1:19" ht="15.75">
      <c r="A59" s="124"/>
      <c r="B59" s="1" t="s">
        <v>50</v>
      </c>
      <c r="C59" s="42">
        <v>2081</v>
      </c>
      <c r="D59" s="108">
        <f>'11-12.09 (УИК)'!R59</f>
        <v>222</v>
      </c>
      <c r="E59" s="109">
        <f>'11-12.09 (УИК)'!S59</f>
        <v>10.6679481018741</v>
      </c>
      <c r="F59" s="46">
        <v>34</v>
      </c>
      <c r="G59" s="10">
        <f t="shared" si="4"/>
        <v>1.6338298894762133</v>
      </c>
      <c r="H59" s="14">
        <v>78</v>
      </c>
      <c r="I59" s="10">
        <f t="shared" si="5"/>
        <v>3.7481979817395485</v>
      </c>
      <c r="J59" s="14">
        <v>145</v>
      </c>
      <c r="K59" s="10">
        <f t="shared" si="6"/>
        <v>6.967803940413263</v>
      </c>
      <c r="L59" s="14">
        <v>193</v>
      </c>
      <c r="M59" s="69">
        <f t="shared" si="0"/>
        <v>9.274387313791447</v>
      </c>
      <c r="N59" s="13">
        <v>220</v>
      </c>
      <c r="O59" s="69">
        <f t="shared" si="7"/>
        <v>10.571840461316674</v>
      </c>
      <c r="P59" s="68">
        <f t="shared" si="9"/>
        <v>220</v>
      </c>
      <c r="Q59" s="112">
        <f t="shared" si="2"/>
        <v>10.571840461316674</v>
      </c>
      <c r="R59" s="77">
        <f t="shared" si="8"/>
        <v>442</v>
      </c>
      <c r="S59" s="93">
        <f t="shared" si="3"/>
        <v>21.23978856319077</v>
      </c>
    </row>
    <row r="60" spans="1:19" ht="15.75">
      <c r="A60" s="124"/>
      <c r="B60" s="1" t="s">
        <v>51</v>
      </c>
      <c r="C60" s="42">
        <v>1992</v>
      </c>
      <c r="D60" s="108">
        <f>'11-12.09 (УИК)'!R60</f>
        <v>188</v>
      </c>
      <c r="E60" s="109">
        <f>'11-12.09 (УИК)'!S60</f>
        <v>9.437751004016064</v>
      </c>
      <c r="F60" s="46">
        <v>8</v>
      </c>
      <c r="G60" s="10">
        <f t="shared" si="4"/>
        <v>0.4016064257028112</v>
      </c>
      <c r="H60" s="14">
        <v>40</v>
      </c>
      <c r="I60" s="10">
        <f t="shared" si="5"/>
        <v>2.0080321285140563</v>
      </c>
      <c r="J60" s="14">
        <v>79</v>
      </c>
      <c r="K60" s="10">
        <f t="shared" si="6"/>
        <v>3.965863453815261</v>
      </c>
      <c r="L60" s="41">
        <v>100</v>
      </c>
      <c r="M60" s="69">
        <f t="shared" si="0"/>
        <v>5.020080321285141</v>
      </c>
      <c r="N60" s="13">
        <v>127</v>
      </c>
      <c r="O60" s="69">
        <f t="shared" si="7"/>
        <v>6.375502008032129</v>
      </c>
      <c r="P60" s="68">
        <f t="shared" si="9"/>
        <v>127</v>
      </c>
      <c r="Q60" s="112">
        <f t="shared" si="2"/>
        <v>6.375502008032129</v>
      </c>
      <c r="R60" s="77">
        <f t="shared" si="8"/>
        <v>315</v>
      </c>
      <c r="S60" s="93">
        <f t="shared" si="3"/>
        <v>15.813253012048193</v>
      </c>
    </row>
    <row r="61" spans="1:19" ht="15.75">
      <c r="A61" s="124"/>
      <c r="B61" s="1" t="s">
        <v>52</v>
      </c>
      <c r="C61" s="42">
        <v>1909</v>
      </c>
      <c r="D61" s="108">
        <f>'11-12.09 (УИК)'!R61</f>
        <v>208</v>
      </c>
      <c r="E61" s="109">
        <f>'11-12.09 (УИК)'!S61</f>
        <v>10.895756940806706</v>
      </c>
      <c r="F61" s="46">
        <v>27</v>
      </c>
      <c r="G61" s="10">
        <f t="shared" si="4"/>
        <v>1.4143530644316398</v>
      </c>
      <c r="H61" s="14">
        <v>54</v>
      </c>
      <c r="I61" s="10">
        <f t="shared" si="5"/>
        <v>2.8287061288632795</v>
      </c>
      <c r="J61" s="14">
        <v>105</v>
      </c>
      <c r="K61" s="10">
        <f t="shared" si="6"/>
        <v>5.500261917234154</v>
      </c>
      <c r="L61" s="14">
        <v>137</v>
      </c>
      <c r="M61" s="69">
        <f t="shared" si="0"/>
        <v>7.1765322158198</v>
      </c>
      <c r="N61" s="13">
        <v>149</v>
      </c>
      <c r="O61" s="69">
        <f t="shared" si="7"/>
        <v>7.805133577789418</v>
      </c>
      <c r="P61" s="68">
        <f t="shared" si="9"/>
        <v>149</v>
      </c>
      <c r="Q61" s="112">
        <f t="shared" si="2"/>
        <v>7.805133577789418</v>
      </c>
      <c r="R61" s="77">
        <f t="shared" si="8"/>
        <v>357</v>
      </c>
      <c r="S61" s="93">
        <f t="shared" si="3"/>
        <v>18.700890518596125</v>
      </c>
    </row>
    <row r="62" spans="1:19" ht="15.75">
      <c r="A62" s="124"/>
      <c r="B62" s="7" t="s">
        <v>218</v>
      </c>
      <c r="C62" s="43">
        <f>SUM(C56:C61)</f>
        <v>12299</v>
      </c>
      <c r="D62" s="84">
        <f>'11-12.09 (УИК)'!R62</f>
        <v>1284</v>
      </c>
      <c r="E62" s="85">
        <f>'11-12.09 (УИК)'!S62</f>
        <v>10.439873160419546</v>
      </c>
      <c r="F62" s="47">
        <f>SUM(F56:F61)</f>
        <v>123</v>
      </c>
      <c r="G62" s="12">
        <f t="shared" si="4"/>
        <v>1.0000813074233676</v>
      </c>
      <c r="H62" s="9">
        <f>SUM(H56:H61)</f>
        <v>348</v>
      </c>
      <c r="I62" s="12">
        <f t="shared" si="5"/>
        <v>2.829498333197821</v>
      </c>
      <c r="J62" s="9">
        <f>SUM(J56:J61)</f>
        <v>653</v>
      </c>
      <c r="K62" s="12">
        <f t="shared" si="6"/>
        <v>5.309374745914302</v>
      </c>
      <c r="L62" s="9">
        <f>SUM(L56:L61)</f>
        <v>900</v>
      </c>
      <c r="M62" s="12">
        <f t="shared" si="0"/>
        <v>7.317668103097813</v>
      </c>
      <c r="N62" s="9">
        <f>SUM(N56:N61)</f>
        <v>1055</v>
      </c>
      <c r="O62" s="12">
        <f t="shared" si="7"/>
        <v>8.577933165297992</v>
      </c>
      <c r="P62" s="9">
        <f t="shared" si="9"/>
        <v>1055</v>
      </c>
      <c r="Q62" s="11">
        <f t="shared" si="2"/>
        <v>8.577933165297992</v>
      </c>
      <c r="R62" s="84">
        <f t="shared" si="8"/>
        <v>2339</v>
      </c>
      <c r="S62" s="85">
        <f t="shared" si="3"/>
        <v>19.017806325717537</v>
      </c>
    </row>
    <row r="63" spans="1:19" ht="15.75">
      <c r="A63" s="123">
        <v>9</v>
      </c>
      <c r="B63" s="1" t="s">
        <v>53</v>
      </c>
      <c r="C63" s="42">
        <v>2277</v>
      </c>
      <c r="D63" s="108">
        <f>'11-12.09 (УИК)'!R63</f>
        <v>186</v>
      </c>
      <c r="E63" s="109">
        <f>'11-12.09 (УИК)'!S63</f>
        <v>8.168642951251647</v>
      </c>
      <c r="F63" s="46">
        <v>19</v>
      </c>
      <c r="G63" s="10">
        <f t="shared" si="4"/>
        <v>0.834431269213878</v>
      </c>
      <c r="H63" s="14">
        <v>45</v>
      </c>
      <c r="I63" s="10">
        <f t="shared" si="5"/>
        <v>1.9762845849802373</v>
      </c>
      <c r="J63" s="14">
        <v>82</v>
      </c>
      <c r="K63" s="10">
        <f t="shared" si="6"/>
        <v>3.60122968818621</v>
      </c>
      <c r="L63" s="14">
        <v>133</v>
      </c>
      <c r="M63" s="69">
        <f t="shared" si="0"/>
        <v>5.841018884497146</v>
      </c>
      <c r="N63" s="13">
        <v>156</v>
      </c>
      <c r="O63" s="69">
        <f t="shared" si="7"/>
        <v>6.851119894598155</v>
      </c>
      <c r="P63" s="68">
        <f t="shared" si="9"/>
        <v>156</v>
      </c>
      <c r="Q63" s="112">
        <f t="shared" si="2"/>
        <v>6.851119894598155</v>
      </c>
      <c r="R63" s="77">
        <f t="shared" si="8"/>
        <v>342</v>
      </c>
      <c r="S63" s="93">
        <f t="shared" si="3"/>
        <v>15.019762845849801</v>
      </c>
    </row>
    <row r="64" spans="1:19" ht="15.75">
      <c r="A64" s="123"/>
      <c r="B64" s="1" t="s">
        <v>54</v>
      </c>
      <c r="C64" s="42">
        <v>2315</v>
      </c>
      <c r="D64" s="108">
        <f>'11-12.09 (УИК)'!R64</f>
        <v>212</v>
      </c>
      <c r="E64" s="109">
        <f>'11-12.09 (УИК)'!S64</f>
        <v>9.157667386609072</v>
      </c>
      <c r="F64" s="46">
        <v>33</v>
      </c>
      <c r="G64" s="10">
        <f t="shared" si="4"/>
        <v>1.42548596112311</v>
      </c>
      <c r="H64" s="14">
        <v>60</v>
      </c>
      <c r="I64" s="10">
        <f t="shared" si="5"/>
        <v>2.591792656587473</v>
      </c>
      <c r="J64" s="14">
        <v>97</v>
      </c>
      <c r="K64" s="10">
        <f t="shared" si="6"/>
        <v>4.190064794816414</v>
      </c>
      <c r="L64" s="14">
        <v>130</v>
      </c>
      <c r="M64" s="69">
        <f t="shared" si="0"/>
        <v>5.615550755939525</v>
      </c>
      <c r="N64" s="13">
        <v>160</v>
      </c>
      <c r="O64" s="69">
        <f t="shared" si="7"/>
        <v>6.911447084233262</v>
      </c>
      <c r="P64" s="68">
        <f t="shared" si="9"/>
        <v>160</v>
      </c>
      <c r="Q64" s="112">
        <f t="shared" si="2"/>
        <v>6.911447084233262</v>
      </c>
      <c r="R64" s="77">
        <f t="shared" si="8"/>
        <v>372</v>
      </c>
      <c r="S64" s="93">
        <f t="shared" si="3"/>
        <v>16.069114470842333</v>
      </c>
    </row>
    <row r="65" spans="1:19" ht="15.75">
      <c r="A65" s="123"/>
      <c r="B65" s="1" t="s">
        <v>55</v>
      </c>
      <c r="C65" s="42">
        <v>2781</v>
      </c>
      <c r="D65" s="108">
        <f>'11-12.09 (УИК)'!R65</f>
        <v>291</v>
      </c>
      <c r="E65" s="109">
        <f>'11-12.09 (УИК)'!S65</f>
        <v>10.463861920172599</v>
      </c>
      <c r="F65" s="46">
        <v>28</v>
      </c>
      <c r="G65" s="10">
        <f t="shared" si="4"/>
        <v>1.0068320747932398</v>
      </c>
      <c r="H65" s="14">
        <v>74</v>
      </c>
      <c r="I65" s="10">
        <f t="shared" si="5"/>
        <v>2.660913340524991</v>
      </c>
      <c r="J65" s="14">
        <v>123</v>
      </c>
      <c r="K65" s="10">
        <f t="shared" si="6"/>
        <v>4.4228694714131604</v>
      </c>
      <c r="L65" s="14">
        <v>184</v>
      </c>
      <c r="M65" s="69">
        <f t="shared" si="0"/>
        <v>6.616325062927005</v>
      </c>
      <c r="N65" s="13">
        <v>235</v>
      </c>
      <c r="O65" s="69">
        <f t="shared" si="7"/>
        <v>8.450197770586119</v>
      </c>
      <c r="P65" s="68">
        <f t="shared" si="9"/>
        <v>235</v>
      </c>
      <c r="Q65" s="112">
        <f t="shared" si="2"/>
        <v>8.450197770586119</v>
      </c>
      <c r="R65" s="77">
        <f t="shared" si="8"/>
        <v>526</v>
      </c>
      <c r="S65" s="93">
        <f t="shared" si="3"/>
        <v>18.91405969075872</v>
      </c>
    </row>
    <row r="66" spans="1:19" ht="15.75">
      <c r="A66" s="123"/>
      <c r="B66" s="1" t="s">
        <v>56</v>
      </c>
      <c r="C66" s="42">
        <v>2701</v>
      </c>
      <c r="D66" s="108">
        <f>'11-12.09 (УИК)'!R66</f>
        <v>344</v>
      </c>
      <c r="E66" s="109">
        <f>'11-12.09 (УИК)'!S66</f>
        <v>12.736023694927804</v>
      </c>
      <c r="F66" s="46">
        <v>28</v>
      </c>
      <c r="G66" s="10">
        <f t="shared" si="4"/>
        <v>1.036653091447612</v>
      </c>
      <c r="H66" s="14">
        <v>69</v>
      </c>
      <c r="I66" s="10">
        <f t="shared" si="5"/>
        <v>2.554609403924472</v>
      </c>
      <c r="J66" s="14">
        <v>151</v>
      </c>
      <c r="K66" s="10">
        <f t="shared" si="6"/>
        <v>5.590522028878193</v>
      </c>
      <c r="L66" s="14">
        <v>229</v>
      </c>
      <c r="M66" s="69">
        <f t="shared" si="0"/>
        <v>8.478341355053685</v>
      </c>
      <c r="N66" s="13">
        <v>293</v>
      </c>
      <c r="O66" s="69">
        <f t="shared" si="7"/>
        <v>10.84783413550537</v>
      </c>
      <c r="P66" s="68">
        <f t="shared" si="9"/>
        <v>293</v>
      </c>
      <c r="Q66" s="112">
        <f t="shared" si="2"/>
        <v>10.84783413550537</v>
      </c>
      <c r="R66" s="77">
        <f t="shared" si="8"/>
        <v>637</v>
      </c>
      <c r="S66" s="93">
        <f t="shared" si="3"/>
        <v>23.58385783043317</v>
      </c>
    </row>
    <row r="67" spans="1:19" ht="15.75">
      <c r="A67" s="123"/>
      <c r="B67" s="1" t="s">
        <v>57</v>
      </c>
      <c r="C67" s="42">
        <v>2281</v>
      </c>
      <c r="D67" s="108">
        <f>'11-12.09 (УИК)'!R67</f>
        <v>280</v>
      </c>
      <c r="E67" s="109">
        <f>'11-12.09 (УИК)'!S67</f>
        <v>12.275317843051294</v>
      </c>
      <c r="F67" s="46">
        <v>21</v>
      </c>
      <c r="G67" s="10">
        <f t="shared" si="4"/>
        <v>0.920648838228847</v>
      </c>
      <c r="H67" s="14">
        <v>43</v>
      </c>
      <c r="I67" s="10">
        <f t="shared" si="5"/>
        <v>1.8851380973257343</v>
      </c>
      <c r="J67" s="14">
        <v>92</v>
      </c>
      <c r="K67" s="10">
        <f t="shared" si="6"/>
        <v>4.03331871985971</v>
      </c>
      <c r="L67" s="14">
        <v>135</v>
      </c>
      <c r="M67" s="69">
        <f t="shared" si="0"/>
        <v>5.918456817185445</v>
      </c>
      <c r="N67" s="13">
        <v>178</v>
      </c>
      <c r="O67" s="69">
        <f t="shared" si="7"/>
        <v>7.803594914511179</v>
      </c>
      <c r="P67" s="68">
        <f t="shared" si="9"/>
        <v>178</v>
      </c>
      <c r="Q67" s="112">
        <f t="shared" si="2"/>
        <v>7.803594914511179</v>
      </c>
      <c r="R67" s="77">
        <f t="shared" si="8"/>
        <v>458</v>
      </c>
      <c r="S67" s="93">
        <f t="shared" si="3"/>
        <v>20.078912757562474</v>
      </c>
    </row>
    <row r="68" spans="1:19" ht="15.75">
      <c r="A68" s="123"/>
      <c r="B68" s="7" t="s">
        <v>218</v>
      </c>
      <c r="C68" s="43">
        <f>SUM(C63:C67)</f>
        <v>12355</v>
      </c>
      <c r="D68" s="84">
        <f>'11-12.09 (УИК)'!R68</f>
        <v>1313</v>
      </c>
      <c r="E68" s="85">
        <f>'11-12.09 (УИК)'!S68</f>
        <v>10.627276406313234</v>
      </c>
      <c r="F68" s="47">
        <f>SUM(F63:F67)</f>
        <v>129</v>
      </c>
      <c r="G68" s="12">
        <f>F68/C68*100</f>
        <v>1.0441116956697694</v>
      </c>
      <c r="H68" s="9">
        <f>SUM(H63:H67)</f>
        <v>291</v>
      </c>
      <c r="I68" s="12">
        <f>H68/C68*100</f>
        <v>2.3553217320922704</v>
      </c>
      <c r="J68" s="9">
        <f>SUM(J63:J67)</f>
        <v>545</v>
      </c>
      <c r="K68" s="12">
        <f>J68/C68*100</f>
        <v>4.411169566976932</v>
      </c>
      <c r="L68" s="9">
        <f>SUM(L63:L67)</f>
        <v>811</v>
      </c>
      <c r="M68" s="12">
        <f t="shared" si="0"/>
        <v>6.564144071226225</v>
      </c>
      <c r="N68" s="9">
        <f>SUM(N63:N67)</f>
        <v>1022</v>
      </c>
      <c r="O68" s="12">
        <f t="shared" si="7"/>
        <v>8.271954674220963</v>
      </c>
      <c r="P68" s="9">
        <f t="shared" si="9"/>
        <v>1022</v>
      </c>
      <c r="Q68" s="11">
        <f t="shared" si="2"/>
        <v>8.271954674220963</v>
      </c>
      <c r="R68" s="84">
        <f t="shared" si="8"/>
        <v>2335</v>
      </c>
      <c r="S68" s="85">
        <f t="shared" si="3"/>
        <v>18.899231080534197</v>
      </c>
    </row>
    <row r="69" spans="1:19" ht="15.75">
      <c r="A69" s="124">
        <v>10</v>
      </c>
      <c r="B69" s="1" t="s">
        <v>58</v>
      </c>
      <c r="C69" s="42">
        <v>2727</v>
      </c>
      <c r="D69" s="108">
        <f>'11-12.09 (УИК)'!R69</f>
        <v>304</v>
      </c>
      <c r="E69" s="109">
        <f>'11-12.09 (УИК)'!S69</f>
        <v>11.147781444811148</v>
      </c>
      <c r="F69" s="46">
        <v>31</v>
      </c>
      <c r="G69" s="10">
        <f t="shared" si="4"/>
        <v>1.1367803447011369</v>
      </c>
      <c r="H69" s="14">
        <v>83</v>
      </c>
      <c r="I69" s="10">
        <f t="shared" si="5"/>
        <v>3.0436376971030437</v>
      </c>
      <c r="J69" s="14">
        <v>142</v>
      </c>
      <c r="K69" s="10">
        <f t="shared" si="6"/>
        <v>5.207187385405207</v>
      </c>
      <c r="L69" s="14">
        <v>184</v>
      </c>
      <c r="M69" s="69">
        <f aca="true" t="shared" si="10" ref="M69:M132">L69/C69*100</f>
        <v>6.747341400806747</v>
      </c>
      <c r="N69" s="13">
        <v>220</v>
      </c>
      <c r="O69" s="69">
        <f t="shared" si="7"/>
        <v>8.067473414008068</v>
      </c>
      <c r="P69" s="68">
        <f t="shared" si="9"/>
        <v>220</v>
      </c>
      <c r="Q69" s="112">
        <f aca="true" t="shared" si="11" ref="Q69:Q132">P69/C69*100</f>
        <v>8.067473414008068</v>
      </c>
      <c r="R69" s="77">
        <f aca="true" t="shared" si="12" ref="R69:R132">P69+D69</f>
        <v>524</v>
      </c>
      <c r="S69" s="93">
        <f aca="true" t="shared" si="13" ref="S69:S132">R69/C69*100</f>
        <v>19.215254858819215</v>
      </c>
    </row>
    <row r="70" spans="1:19" ht="15.75">
      <c r="A70" s="124"/>
      <c r="B70" s="1" t="s">
        <v>59</v>
      </c>
      <c r="C70" s="42">
        <v>2745</v>
      </c>
      <c r="D70" s="108">
        <f>'11-12.09 (УИК)'!R70</f>
        <v>311</v>
      </c>
      <c r="E70" s="109">
        <f>'11-12.09 (УИК)'!S70</f>
        <v>11.329690346083789</v>
      </c>
      <c r="F70" s="46">
        <v>18</v>
      </c>
      <c r="G70" s="10">
        <f aca="true" t="shared" si="14" ref="G70:G133">F70/C70*100</f>
        <v>0.6557377049180327</v>
      </c>
      <c r="H70" s="14">
        <v>75</v>
      </c>
      <c r="I70" s="10">
        <f aca="true" t="shared" si="15" ref="I70:I133">H70/C70*100</f>
        <v>2.73224043715847</v>
      </c>
      <c r="J70" s="14">
        <v>143</v>
      </c>
      <c r="K70" s="10">
        <f aca="true" t="shared" si="16" ref="K70:K133">J70/C70*100</f>
        <v>5.209471766848816</v>
      </c>
      <c r="L70" s="14">
        <v>186</v>
      </c>
      <c r="M70" s="69">
        <f t="shared" si="10"/>
        <v>6.775956284153005</v>
      </c>
      <c r="N70" s="13">
        <v>225</v>
      </c>
      <c r="O70" s="69">
        <f aca="true" t="shared" si="17" ref="O70:O133">N70/C70*100</f>
        <v>8.19672131147541</v>
      </c>
      <c r="P70" s="68">
        <f t="shared" si="9"/>
        <v>225</v>
      </c>
      <c r="Q70" s="112">
        <f t="shared" si="11"/>
        <v>8.19672131147541</v>
      </c>
      <c r="R70" s="77">
        <f t="shared" si="12"/>
        <v>536</v>
      </c>
      <c r="S70" s="93">
        <f t="shared" si="13"/>
        <v>19.526411657559198</v>
      </c>
    </row>
    <row r="71" spans="1:19" ht="15.75">
      <c r="A71" s="124"/>
      <c r="B71" s="1" t="s">
        <v>60</v>
      </c>
      <c r="C71" s="42">
        <v>2625</v>
      </c>
      <c r="D71" s="108">
        <f>'11-12.09 (УИК)'!R71</f>
        <v>269</v>
      </c>
      <c r="E71" s="109">
        <f>'11-12.09 (УИК)'!S71</f>
        <v>10.247619047619047</v>
      </c>
      <c r="F71" s="46">
        <v>19</v>
      </c>
      <c r="G71" s="10">
        <f t="shared" si="14"/>
        <v>0.7238095238095238</v>
      </c>
      <c r="H71" s="14">
        <v>66</v>
      </c>
      <c r="I71" s="10">
        <f t="shared" si="15"/>
        <v>2.5142857142857142</v>
      </c>
      <c r="J71" s="14">
        <v>121</v>
      </c>
      <c r="K71" s="10">
        <f t="shared" si="16"/>
        <v>4.609523809523809</v>
      </c>
      <c r="L71" s="14">
        <v>179</v>
      </c>
      <c r="M71" s="69">
        <f t="shared" si="10"/>
        <v>6.819047619047619</v>
      </c>
      <c r="N71" s="13">
        <v>220</v>
      </c>
      <c r="O71" s="69">
        <f t="shared" si="17"/>
        <v>8.380952380952381</v>
      </c>
      <c r="P71" s="68">
        <f t="shared" si="9"/>
        <v>220</v>
      </c>
      <c r="Q71" s="112">
        <f t="shared" si="11"/>
        <v>8.380952380952381</v>
      </c>
      <c r="R71" s="77">
        <f t="shared" si="12"/>
        <v>489</v>
      </c>
      <c r="S71" s="93">
        <f t="shared" si="13"/>
        <v>18.628571428571426</v>
      </c>
    </row>
    <row r="72" spans="1:19" ht="15.75">
      <c r="A72" s="124"/>
      <c r="B72" s="1" t="s">
        <v>61</v>
      </c>
      <c r="C72" s="42">
        <v>2663</v>
      </c>
      <c r="D72" s="108">
        <f>'11-12.09 (УИК)'!R72</f>
        <v>294</v>
      </c>
      <c r="E72" s="109">
        <f>'11-12.09 (УИК)'!S72</f>
        <v>11.04018024784078</v>
      </c>
      <c r="F72" s="46">
        <v>24</v>
      </c>
      <c r="G72" s="10">
        <f t="shared" si="14"/>
        <v>0.9012392039053698</v>
      </c>
      <c r="H72" s="14">
        <v>58</v>
      </c>
      <c r="I72" s="10">
        <f t="shared" si="15"/>
        <v>2.1779947427713107</v>
      </c>
      <c r="J72" s="14">
        <v>99</v>
      </c>
      <c r="K72" s="10">
        <f t="shared" si="16"/>
        <v>3.7176117161096505</v>
      </c>
      <c r="L72" s="41">
        <v>159</v>
      </c>
      <c r="M72" s="69">
        <f t="shared" si="10"/>
        <v>5.970709725873076</v>
      </c>
      <c r="N72" s="13">
        <v>202</v>
      </c>
      <c r="O72" s="69">
        <f t="shared" si="17"/>
        <v>7.58542996620353</v>
      </c>
      <c r="P72" s="68">
        <f t="shared" si="9"/>
        <v>202</v>
      </c>
      <c r="Q72" s="112">
        <f t="shared" si="11"/>
        <v>7.58542996620353</v>
      </c>
      <c r="R72" s="77">
        <f t="shared" si="12"/>
        <v>496</v>
      </c>
      <c r="S72" s="93">
        <f t="shared" si="13"/>
        <v>18.62561021404431</v>
      </c>
    </row>
    <row r="73" spans="1:19" ht="15.75">
      <c r="A73" s="124"/>
      <c r="B73" s="7" t="s">
        <v>218</v>
      </c>
      <c r="C73" s="43">
        <f>SUM(C69:C72)</f>
        <v>10760</v>
      </c>
      <c r="D73" s="84">
        <f>'11-12.09 (УИК)'!R73</f>
        <v>1178</v>
      </c>
      <c r="E73" s="85">
        <f>'11-12.09 (УИК)'!S73</f>
        <v>10.947955390334572</v>
      </c>
      <c r="F73" s="47">
        <f>SUM(F69:F72)</f>
        <v>92</v>
      </c>
      <c r="G73" s="12">
        <f t="shared" si="14"/>
        <v>0.8550185873605948</v>
      </c>
      <c r="H73" s="9">
        <f>SUM(H69:H72)</f>
        <v>282</v>
      </c>
      <c r="I73" s="12">
        <f t="shared" si="15"/>
        <v>2.620817843866171</v>
      </c>
      <c r="J73" s="9">
        <f>SUM(J69:J72)</f>
        <v>505</v>
      </c>
      <c r="K73" s="12">
        <f t="shared" si="16"/>
        <v>4.693308550185874</v>
      </c>
      <c r="L73" s="9">
        <f>SUM(L69:L72)</f>
        <v>708</v>
      </c>
      <c r="M73" s="12">
        <f t="shared" si="10"/>
        <v>6.5799256505576205</v>
      </c>
      <c r="N73" s="9">
        <f>SUM(N69:N72)</f>
        <v>867</v>
      </c>
      <c r="O73" s="12">
        <f t="shared" si="17"/>
        <v>8.057620817843866</v>
      </c>
      <c r="P73" s="9">
        <f t="shared" si="9"/>
        <v>867</v>
      </c>
      <c r="Q73" s="11">
        <f t="shared" si="11"/>
        <v>8.057620817843866</v>
      </c>
      <c r="R73" s="84">
        <f t="shared" si="12"/>
        <v>2045</v>
      </c>
      <c r="S73" s="85">
        <f t="shared" si="13"/>
        <v>19.005576208178436</v>
      </c>
    </row>
    <row r="74" spans="1:19" ht="15.75">
      <c r="A74" s="123">
        <v>11</v>
      </c>
      <c r="B74" s="1" t="s">
        <v>62</v>
      </c>
      <c r="C74" s="42">
        <v>2333</v>
      </c>
      <c r="D74" s="108">
        <f>'11-12.09 (УИК)'!R74</f>
        <v>317</v>
      </c>
      <c r="E74" s="109">
        <f>'11-12.09 (УИК)'!S74</f>
        <v>13.587655379339905</v>
      </c>
      <c r="F74" s="46">
        <v>21</v>
      </c>
      <c r="G74" s="10">
        <f t="shared" si="14"/>
        <v>0.9001285897985427</v>
      </c>
      <c r="H74" s="14">
        <v>72</v>
      </c>
      <c r="I74" s="10">
        <f t="shared" si="15"/>
        <v>3.086155165023575</v>
      </c>
      <c r="J74" s="14">
        <v>126</v>
      </c>
      <c r="K74" s="10">
        <f t="shared" si="16"/>
        <v>5.400771538791256</v>
      </c>
      <c r="L74" s="14">
        <v>185</v>
      </c>
      <c r="M74" s="69">
        <f t="shared" si="10"/>
        <v>7.929704243463352</v>
      </c>
      <c r="N74" s="13">
        <v>229</v>
      </c>
      <c r="O74" s="69">
        <f t="shared" si="17"/>
        <v>9.815687955422202</v>
      </c>
      <c r="P74" s="68">
        <f t="shared" si="9"/>
        <v>229</v>
      </c>
      <c r="Q74" s="112">
        <f t="shared" si="11"/>
        <v>9.815687955422202</v>
      </c>
      <c r="R74" s="77">
        <f t="shared" si="12"/>
        <v>546</v>
      </c>
      <c r="S74" s="93">
        <f t="shared" si="13"/>
        <v>23.40334333476211</v>
      </c>
    </row>
    <row r="75" spans="1:19" ht="15.75">
      <c r="A75" s="123"/>
      <c r="B75" s="1" t="s">
        <v>63</v>
      </c>
      <c r="C75" s="42">
        <v>2089</v>
      </c>
      <c r="D75" s="108">
        <f>'11-12.09 (УИК)'!R75</f>
        <v>342</v>
      </c>
      <c r="E75" s="109">
        <f>'11-12.09 (УИК)'!S75</f>
        <v>16.37146960268071</v>
      </c>
      <c r="F75" s="46">
        <v>18</v>
      </c>
      <c r="G75" s="10">
        <f t="shared" si="14"/>
        <v>0.861656294877932</v>
      </c>
      <c r="H75" s="14">
        <v>55</v>
      </c>
      <c r="I75" s="10">
        <f t="shared" si="15"/>
        <v>2.6328386787936813</v>
      </c>
      <c r="J75" s="14">
        <v>100</v>
      </c>
      <c r="K75" s="10">
        <f t="shared" si="16"/>
        <v>4.786979415988511</v>
      </c>
      <c r="L75" s="14">
        <v>140</v>
      </c>
      <c r="M75" s="69">
        <f t="shared" si="10"/>
        <v>6.701771182383916</v>
      </c>
      <c r="N75" s="13">
        <v>171</v>
      </c>
      <c r="O75" s="69">
        <f t="shared" si="17"/>
        <v>8.185734801340354</v>
      </c>
      <c r="P75" s="68">
        <f aca="true" t="shared" si="18" ref="P75:P138">MAX(F75,H75,J75,L75,N75)</f>
        <v>171</v>
      </c>
      <c r="Q75" s="112">
        <f t="shared" si="11"/>
        <v>8.185734801340354</v>
      </c>
      <c r="R75" s="77">
        <f t="shared" si="12"/>
        <v>513</v>
      </c>
      <c r="S75" s="93">
        <f t="shared" si="13"/>
        <v>24.557204404021064</v>
      </c>
    </row>
    <row r="76" spans="1:19" ht="15.75">
      <c r="A76" s="123"/>
      <c r="B76" s="1" t="s">
        <v>64</v>
      </c>
      <c r="C76" s="42">
        <v>1922</v>
      </c>
      <c r="D76" s="108">
        <f>'11-12.09 (УИК)'!R76</f>
        <v>222</v>
      </c>
      <c r="E76" s="109">
        <f>'11-12.09 (УИК)'!S76</f>
        <v>11.550468262226847</v>
      </c>
      <c r="F76" s="46">
        <v>11</v>
      </c>
      <c r="G76" s="10">
        <f t="shared" si="14"/>
        <v>0.5723204994797086</v>
      </c>
      <c r="H76" s="14">
        <v>34</v>
      </c>
      <c r="I76" s="10">
        <f t="shared" si="15"/>
        <v>1.768990634755463</v>
      </c>
      <c r="J76" s="14">
        <v>78</v>
      </c>
      <c r="K76" s="10">
        <f t="shared" si="16"/>
        <v>4.0582726326742975</v>
      </c>
      <c r="L76" s="14">
        <v>117</v>
      </c>
      <c r="M76" s="69">
        <f t="shared" si="10"/>
        <v>6.087408949011446</v>
      </c>
      <c r="N76" s="13">
        <v>140</v>
      </c>
      <c r="O76" s="69">
        <f t="shared" si="17"/>
        <v>7.284079084287201</v>
      </c>
      <c r="P76" s="68">
        <f t="shared" si="18"/>
        <v>140</v>
      </c>
      <c r="Q76" s="112">
        <f t="shared" si="11"/>
        <v>7.284079084287201</v>
      </c>
      <c r="R76" s="77">
        <f t="shared" si="12"/>
        <v>362</v>
      </c>
      <c r="S76" s="93">
        <f t="shared" si="13"/>
        <v>18.834547346514046</v>
      </c>
    </row>
    <row r="77" spans="1:19" ht="15.75">
      <c r="A77" s="123"/>
      <c r="B77" s="1" t="s">
        <v>65</v>
      </c>
      <c r="C77" s="42">
        <v>1955</v>
      </c>
      <c r="D77" s="108">
        <f>'11-12.09 (УИК)'!R77</f>
        <v>298</v>
      </c>
      <c r="E77" s="109">
        <f>'11-12.09 (УИК)'!S77</f>
        <v>15.242966751918157</v>
      </c>
      <c r="F77" s="46">
        <v>26</v>
      </c>
      <c r="G77" s="10">
        <f t="shared" si="14"/>
        <v>1.329923273657289</v>
      </c>
      <c r="H77" s="14">
        <v>65</v>
      </c>
      <c r="I77" s="10">
        <f t="shared" si="15"/>
        <v>3.324808184143223</v>
      </c>
      <c r="J77" s="14">
        <v>110</v>
      </c>
      <c r="K77" s="10">
        <f t="shared" si="16"/>
        <v>5.626598465473146</v>
      </c>
      <c r="L77" s="14">
        <v>159</v>
      </c>
      <c r="M77" s="69">
        <f t="shared" si="10"/>
        <v>8.132992327365729</v>
      </c>
      <c r="N77" s="13">
        <v>189</v>
      </c>
      <c r="O77" s="69">
        <f t="shared" si="17"/>
        <v>9.667519181585678</v>
      </c>
      <c r="P77" s="68">
        <f t="shared" si="18"/>
        <v>189</v>
      </c>
      <c r="Q77" s="112">
        <f t="shared" si="11"/>
        <v>9.667519181585678</v>
      </c>
      <c r="R77" s="77">
        <f t="shared" si="12"/>
        <v>487</v>
      </c>
      <c r="S77" s="93">
        <f t="shared" si="13"/>
        <v>24.910485933503836</v>
      </c>
    </row>
    <row r="78" spans="1:19" ht="15.75">
      <c r="A78" s="123"/>
      <c r="B78" s="1" t="s">
        <v>66</v>
      </c>
      <c r="C78" s="42">
        <v>2275</v>
      </c>
      <c r="D78" s="108">
        <f>'11-12.09 (УИК)'!R78</f>
        <v>334</v>
      </c>
      <c r="E78" s="109">
        <f>'11-12.09 (УИК)'!S78</f>
        <v>14.68131868131868</v>
      </c>
      <c r="F78" s="46">
        <v>30</v>
      </c>
      <c r="G78" s="10">
        <f t="shared" si="14"/>
        <v>1.3186813186813187</v>
      </c>
      <c r="H78" s="14">
        <v>102</v>
      </c>
      <c r="I78" s="10">
        <f t="shared" si="15"/>
        <v>4.483516483516484</v>
      </c>
      <c r="J78" s="14">
        <v>175</v>
      </c>
      <c r="K78" s="10">
        <f t="shared" si="16"/>
        <v>7.6923076923076925</v>
      </c>
      <c r="L78" s="14">
        <v>232</v>
      </c>
      <c r="M78" s="69">
        <f t="shared" si="10"/>
        <v>10.197802197802199</v>
      </c>
      <c r="N78" s="13">
        <v>274</v>
      </c>
      <c r="O78" s="69">
        <f t="shared" si="17"/>
        <v>12.043956043956044</v>
      </c>
      <c r="P78" s="68">
        <f t="shared" si="18"/>
        <v>274</v>
      </c>
      <c r="Q78" s="112">
        <f t="shared" si="11"/>
        <v>12.043956043956044</v>
      </c>
      <c r="R78" s="77">
        <f t="shared" si="12"/>
        <v>608</v>
      </c>
      <c r="S78" s="93">
        <f t="shared" si="13"/>
        <v>26.72527472527473</v>
      </c>
    </row>
    <row r="79" spans="1:19" ht="15.75">
      <c r="A79" s="123"/>
      <c r="B79" s="7" t="s">
        <v>218</v>
      </c>
      <c r="C79" s="43">
        <f>SUM(C74:C78)</f>
        <v>10574</v>
      </c>
      <c r="D79" s="84">
        <f>'11-12.09 (УИК)'!R79</f>
        <v>1513</v>
      </c>
      <c r="E79" s="85">
        <f>'11-12.09 (УИК)'!S79</f>
        <v>14.308681672025724</v>
      </c>
      <c r="F79" s="47">
        <f>SUM(F74:F78)</f>
        <v>106</v>
      </c>
      <c r="G79" s="12">
        <f t="shared" si="14"/>
        <v>1.002458861358048</v>
      </c>
      <c r="H79" s="9">
        <f>SUM(H74:H78)</f>
        <v>328</v>
      </c>
      <c r="I79" s="12">
        <f t="shared" si="15"/>
        <v>3.1019481747682995</v>
      </c>
      <c r="J79" s="9">
        <f>SUM(J74:J78)</f>
        <v>589</v>
      </c>
      <c r="K79" s="12">
        <f t="shared" si="16"/>
        <v>5.570266691885758</v>
      </c>
      <c r="L79" s="9">
        <f>SUM(L74:L78)</f>
        <v>833</v>
      </c>
      <c r="M79" s="12">
        <f t="shared" si="10"/>
        <v>7.877813504823152</v>
      </c>
      <c r="N79" s="9">
        <f>SUM(N74:N78)</f>
        <v>1003</v>
      </c>
      <c r="O79" s="12">
        <f t="shared" si="17"/>
        <v>9.485530546623794</v>
      </c>
      <c r="P79" s="9">
        <f t="shared" si="18"/>
        <v>1003</v>
      </c>
      <c r="Q79" s="11">
        <f t="shared" si="11"/>
        <v>9.485530546623794</v>
      </c>
      <c r="R79" s="84">
        <f t="shared" si="12"/>
        <v>2516</v>
      </c>
      <c r="S79" s="85">
        <f t="shared" si="13"/>
        <v>23.79421221864952</v>
      </c>
    </row>
    <row r="80" spans="1:19" ht="15.75">
      <c r="A80" s="123">
        <v>12</v>
      </c>
      <c r="B80" s="1" t="s">
        <v>67</v>
      </c>
      <c r="C80" s="42">
        <v>2401</v>
      </c>
      <c r="D80" s="108">
        <f>'11-12.09 (УИК)'!R80</f>
        <v>222</v>
      </c>
      <c r="E80" s="109">
        <f>'11-12.09 (УИК)'!S80</f>
        <v>9.246147438567263</v>
      </c>
      <c r="F80" s="46">
        <v>22</v>
      </c>
      <c r="G80" s="10">
        <f t="shared" si="14"/>
        <v>0.9162848812994586</v>
      </c>
      <c r="H80" s="14">
        <v>57</v>
      </c>
      <c r="I80" s="10">
        <f t="shared" si="15"/>
        <v>2.3740108288213246</v>
      </c>
      <c r="J80" s="14">
        <v>109</v>
      </c>
      <c r="K80" s="10">
        <f t="shared" si="16"/>
        <v>4.539775093710953</v>
      </c>
      <c r="L80" s="14">
        <v>153</v>
      </c>
      <c r="M80" s="69">
        <f t="shared" si="10"/>
        <v>6.372344856309871</v>
      </c>
      <c r="N80" s="13">
        <v>181</v>
      </c>
      <c r="O80" s="69">
        <f t="shared" si="17"/>
        <v>7.538525614327364</v>
      </c>
      <c r="P80" s="68">
        <f t="shared" si="18"/>
        <v>181</v>
      </c>
      <c r="Q80" s="112">
        <f t="shared" si="11"/>
        <v>7.538525614327364</v>
      </c>
      <c r="R80" s="77">
        <f t="shared" si="12"/>
        <v>403</v>
      </c>
      <c r="S80" s="93">
        <f t="shared" si="13"/>
        <v>16.78467305289463</v>
      </c>
    </row>
    <row r="81" spans="1:19" ht="15.75">
      <c r="A81" s="123"/>
      <c r="B81" s="1" t="s">
        <v>68</v>
      </c>
      <c r="C81" s="42">
        <v>2202</v>
      </c>
      <c r="D81" s="108">
        <f>'11-12.09 (УИК)'!R81</f>
        <v>198</v>
      </c>
      <c r="E81" s="109">
        <f>'11-12.09 (УИК)'!S81</f>
        <v>8.991825613079019</v>
      </c>
      <c r="F81" s="46">
        <v>22</v>
      </c>
      <c r="G81" s="10">
        <f t="shared" si="14"/>
        <v>0.9990917347865577</v>
      </c>
      <c r="H81" s="14">
        <v>45</v>
      </c>
      <c r="I81" s="10">
        <f t="shared" si="15"/>
        <v>2.043596730245232</v>
      </c>
      <c r="J81" s="14">
        <v>85</v>
      </c>
      <c r="K81" s="10">
        <f t="shared" si="16"/>
        <v>3.860127157129882</v>
      </c>
      <c r="L81" s="14">
        <v>102</v>
      </c>
      <c r="M81" s="69">
        <f t="shared" si="10"/>
        <v>4.632152588555858</v>
      </c>
      <c r="N81" s="13">
        <v>117</v>
      </c>
      <c r="O81" s="69">
        <f t="shared" si="17"/>
        <v>5.313351498637602</v>
      </c>
      <c r="P81" s="68">
        <f t="shared" si="18"/>
        <v>117</v>
      </c>
      <c r="Q81" s="112">
        <f t="shared" si="11"/>
        <v>5.313351498637602</v>
      </c>
      <c r="R81" s="77">
        <f t="shared" si="12"/>
        <v>315</v>
      </c>
      <c r="S81" s="93">
        <f t="shared" si="13"/>
        <v>14.305177111716622</v>
      </c>
    </row>
    <row r="82" spans="1:19" ht="15.75">
      <c r="A82" s="123"/>
      <c r="B82" s="1" t="s">
        <v>69</v>
      </c>
      <c r="C82" s="42">
        <v>2486</v>
      </c>
      <c r="D82" s="108">
        <f>'11-12.09 (УИК)'!R82</f>
        <v>319</v>
      </c>
      <c r="E82" s="109">
        <f>'11-12.09 (УИК)'!S82</f>
        <v>12.831858407079647</v>
      </c>
      <c r="F82" s="46">
        <v>31</v>
      </c>
      <c r="G82" s="10">
        <f t="shared" si="14"/>
        <v>1.246983105390185</v>
      </c>
      <c r="H82" s="14">
        <v>89</v>
      </c>
      <c r="I82" s="10">
        <f t="shared" si="15"/>
        <v>3.580048270313757</v>
      </c>
      <c r="J82" s="14">
        <v>153</v>
      </c>
      <c r="K82" s="10">
        <f t="shared" si="16"/>
        <v>6.154465004022526</v>
      </c>
      <c r="L82" s="14">
        <v>196</v>
      </c>
      <c r="M82" s="69">
        <f t="shared" si="10"/>
        <v>7.884151246983105</v>
      </c>
      <c r="N82" s="13">
        <v>234</v>
      </c>
      <c r="O82" s="69">
        <f t="shared" si="17"/>
        <v>9.412711182622687</v>
      </c>
      <c r="P82" s="68">
        <f t="shared" si="18"/>
        <v>234</v>
      </c>
      <c r="Q82" s="112">
        <f t="shared" si="11"/>
        <v>9.412711182622687</v>
      </c>
      <c r="R82" s="77">
        <f t="shared" si="12"/>
        <v>553</v>
      </c>
      <c r="S82" s="93">
        <f t="shared" si="13"/>
        <v>22.244569589702333</v>
      </c>
    </row>
    <row r="83" spans="1:19" ht="15.75">
      <c r="A83" s="123"/>
      <c r="B83" s="1" t="s">
        <v>70</v>
      </c>
      <c r="C83" s="42">
        <v>2612</v>
      </c>
      <c r="D83" s="108">
        <f>'11-12.09 (УИК)'!R83</f>
        <v>295</v>
      </c>
      <c r="E83" s="109">
        <f>'11-12.09 (УИК)'!S83</f>
        <v>11.294027565084226</v>
      </c>
      <c r="F83" s="46">
        <v>32</v>
      </c>
      <c r="G83" s="10">
        <f t="shared" si="14"/>
        <v>1.2251148545176112</v>
      </c>
      <c r="H83" s="14">
        <v>78</v>
      </c>
      <c r="I83" s="10">
        <f t="shared" si="15"/>
        <v>2.986217457886677</v>
      </c>
      <c r="J83" s="14">
        <v>160</v>
      </c>
      <c r="K83" s="10">
        <f t="shared" si="16"/>
        <v>6.1255742725880555</v>
      </c>
      <c r="L83" s="14">
        <v>215</v>
      </c>
      <c r="M83" s="69">
        <f t="shared" si="10"/>
        <v>8.231240428790198</v>
      </c>
      <c r="N83" s="13">
        <v>255</v>
      </c>
      <c r="O83" s="69">
        <f t="shared" si="17"/>
        <v>9.762633996937213</v>
      </c>
      <c r="P83" s="68">
        <f t="shared" si="18"/>
        <v>255</v>
      </c>
      <c r="Q83" s="112">
        <f t="shared" si="11"/>
        <v>9.762633996937213</v>
      </c>
      <c r="R83" s="77">
        <f t="shared" si="12"/>
        <v>550</v>
      </c>
      <c r="S83" s="93">
        <f t="shared" si="13"/>
        <v>21.05666156202144</v>
      </c>
    </row>
    <row r="84" spans="1:19" ht="15.75">
      <c r="A84" s="123"/>
      <c r="B84" s="1" t="s">
        <v>71</v>
      </c>
      <c r="C84" s="42">
        <v>2090</v>
      </c>
      <c r="D84" s="108">
        <f>'11-12.09 (УИК)'!R84</f>
        <v>291</v>
      </c>
      <c r="E84" s="109">
        <f>'11-12.09 (УИК)'!S84</f>
        <v>13.923444976076555</v>
      </c>
      <c r="F84" s="46">
        <v>24</v>
      </c>
      <c r="G84" s="10">
        <f t="shared" si="14"/>
        <v>1.1483253588516746</v>
      </c>
      <c r="H84" s="14">
        <v>68</v>
      </c>
      <c r="I84" s="10">
        <f t="shared" si="15"/>
        <v>3.253588516746411</v>
      </c>
      <c r="J84" s="14">
        <v>111</v>
      </c>
      <c r="K84" s="10">
        <f t="shared" si="16"/>
        <v>5.311004784688995</v>
      </c>
      <c r="L84" s="14">
        <v>144</v>
      </c>
      <c r="M84" s="69">
        <f t="shared" si="10"/>
        <v>6.889952153110047</v>
      </c>
      <c r="N84" s="13">
        <v>172</v>
      </c>
      <c r="O84" s="69">
        <f t="shared" si="17"/>
        <v>8.229665071770336</v>
      </c>
      <c r="P84" s="68">
        <f t="shared" si="18"/>
        <v>172</v>
      </c>
      <c r="Q84" s="112">
        <f t="shared" si="11"/>
        <v>8.229665071770336</v>
      </c>
      <c r="R84" s="77">
        <f t="shared" si="12"/>
        <v>463</v>
      </c>
      <c r="S84" s="93">
        <f t="shared" si="13"/>
        <v>22.15311004784689</v>
      </c>
    </row>
    <row r="85" spans="1:19" ht="15.75">
      <c r="A85" s="123"/>
      <c r="B85" s="7" t="s">
        <v>218</v>
      </c>
      <c r="C85" s="43">
        <f>SUM(C80:C84)</f>
        <v>11791</v>
      </c>
      <c r="D85" s="84">
        <f>'11-12.09 (УИК)'!R85</f>
        <v>1325</v>
      </c>
      <c r="E85" s="85">
        <f>'11-12.09 (УИК)'!S85</f>
        <v>11.237384445763718</v>
      </c>
      <c r="F85" s="47">
        <f>SUM(F80:F84)</f>
        <v>131</v>
      </c>
      <c r="G85" s="12">
        <f t="shared" si="14"/>
        <v>1.1110168772792808</v>
      </c>
      <c r="H85" s="9">
        <f>SUM(H80:H84)</f>
        <v>337</v>
      </c>
      <c r="I85" s="12">
        <f t="shared" si="15"/>
        <v>2.858112119413112</v>
      </c>
      <c r="J85" s="9">
        <f>SUM(J80:J84)</f>
        <v>618</v>
      </c>
      <c r="K85" s="12">
        <f t="shared" si="16"/>
        <v>5.241285726401493</v>
      </c>
      <c r="L85" s="9">
        <f>SUM(L80:L84)</f>
        <v>810</v>
      </c>
      <c r="M85" s="12">
        <f t="shared" si="10"/>
        <v>6.86964634042914</v>
      </c>
      <c r="N85" s="9">
        <f>SUM(N80:N84)</f>
        <v>959</v>
      </c>
      <c r="O85" s="12">
        <f t="shared" si="17"/>
        <v>8.133322025273513</v>
      </c>
      <c r="P85" s="9">
        <f t="shared" si="18"/>
        <v>959</v>
      </c>
      <c r="Q85" s="11">
        <f t="shared" si="11"/>
        <v>8.133322025273513</v>
      </c>
      <c r="R85" s="84">
        <f t="shared" si="12"/>
        <v>2284</v>
      </c>
      <c r="S85" s="85">
        <f t="shared" si="13"/>
        <v>19.370706471037234</v>
      </c>
    </row>
    <row r="86" spans="1:19" ht="15.75">
      <c r="A86" s="123">
        <v>13</v>
      </c>
      <c r="B86" s="1" t="s">
        <v>72</v>
      </c>
      <c r="C86" s="44">
        <v>1932</v>
      </c>
      <c r="D86" s="108">
        <f>'11-12.09 (УИК)'!R86</f>
        <v>238</v>
      </c>
      <c r="E86" s="109">
        <f>'11-12.09 (УИК)'!S86</f>
        <v>12.318840579710146</v>
      </c>
      <c r="F86" s="72">
        <v>15</v>
      </c>
      <c r="G86" s="10">
        <f t="shared" si="14"/>
        <v>0.7763975155279503</v>
      </c>
      <c r="H86" s="14">
        <v>20</v>
      </c>
      <c r="I86" s="10">
        <f t="shared" si="15"/>
        <v>1.0351966873706004</v>
      </c>
      <c r="J86" s="14">
        <v>76</v>
      </c>
      <c r="K86" s="10">
        <f t="shared" si="16"/>
        <v>3.9337474120082816</v>
      </c>
      <c r="L86" s="14">
        <v>119</v>
      </c>
      <c r="M86" s="69">
        <f t="shared" si="10"/>
        <v>6.159420289855073</v>
      </c>
      <c r="N86" s="13">
        <v>131</v>
      </c>
      <c r="O86" s="69">
        <f t="shared" si="17"/>
        <v>6.780538302277432</v>
      </c>
      <c r="P86" s="68">
        <f t="shared" si="18"/>
        <v>131</v>
      </c>
      <c r="Q86" s="112">
        <f t="shared" si="11"/>
        <v>6.780538302277432</v>
      </c>
      <c r="R86" s="77">
        <f t="shared" si="12"/>
        <v>369</v>
      </c>
      <c r="S86" s="93">
        <f t="shared" si="13"/>
        <v>19.099378881987576</v>
      </c>
    </row>
    <row r="87" spans="1:19" ht="15.75">
      <c r="A87" s="123"/>
      <c r="B87" s="1" t="s">
        <v>73</v>
      </c>
      <c r="C87" s="42">
        <v>2574</v>
      </c>
      <c r="D87" s="108">
        <f>'11-12.09 (УИК)'!R87</f>
        <v>309</v>
      </c>
      <c r="E87" s="109">
        <f>'11-12.09 (УИК)'!S87</f>
        <v>12.004662004662006</v>
      </c>
      <c r="F87" s="72">
        <v>56</v>
      </c>
      <c r="G87" s="10">
        <f t="shared" si="14"/>
        <v>2.1756021756021755</v>
      </c>
      <c r="H87" s="14">
        <v>60</v>
      </c>
      <c r="I87" s="10">
        <f t="shared" si="15"/>
        <v>2.331002331002331</v>
      </c>
      <c r="J87" s="14">
        <v>171</v>
      </c>
      <c r="K87" s="10">
        <f t="shared" si="16"/>
        <v>6.643356643356643</v>
      </c>
      <c r="L87" s="14">
        <v>171</v>
      </c>
      <c r="M87" s="69">
        <f t="shared" si="10"/>
        <v>6.643356643356643</v>
      </c>
      <c r="N87" s="13">
        <v>179</v>
      </c>
      <c r="O87" s="69">
        <f t="shared" si="17"/>
        <v>6.954156954156954</v>
      </c>
      <c r="P87" s="68">
        <f t="shared" si="18"/>
        <v>179</v>
      </c>
      <c r="Q87" s="112">
        <f t="shared" si="11"/>
        <v>6.954156954156954</v>
      </c>
      <c r="R87" s="77">
        <f t="shared" si="12"/>
        <v>488</v>
      </c>
      <c r="S87" s="93">
        <f t="shared" si="13"/>
        <v>18.95881895881896</v>
      </c>
    </row>
    <row r="88" spans="1:19" ht="15.75">
      <c r="A88" s="123"/>
      <c r="B88" s="1" t="s">
        <v>74</v>
      </c>
      <c r="C88" s="42">
        <v>2098</v>
      </c>
      <c r="D88" s="108">
        <f>'11-12.09 (УИК)'!R88</f>
        <v>284</v>
      </c>
      <c r="E88" s="109">
        <f>'11-12.09 (УИК)'!S88</f>
        <v>13.536701620591037</v>
      </c>
      <c r="F88" s="72">
        <v>13</v>
      </c>
      <c r="G88" s="10">
        <f t="shared" si="14"/>
        <v>0.6196377502383222</v>
      </c>
      <c r="H88" s="14">
        <v>20</v>
      </c>
      <c r="I88" s="10">
        <f t="shared" si="15"/>
        <v>0.9532888465204957</v>
      </c>
      <c r="J88" s="14">
        <v>89</v>
      </c>
      <c r="K88" s="10">
        <f t="shared" si="16"/>
        <v>4.242135367016206</v>
      </c>
      <c r="L88" s="14">
        <v>125</v>
      </c>
      <c r="M88" s="69">
        <f t="shared" si="10"/>
        <v>5.958055290753098</v>
      </c>
      <c r="N88" s="13">
        <v>147</v>
      </c>
      <c r="O88" s="69">
        <f t="shared" si="17"/>
        <v>7.006673021925644</v>
      </c>
      <c r="P88" s="68">
        <f t="shared" si="18"/>
        <v>147</v>
      </c>
      <c r="Q88" s="112">
        <f t="shared" si="11"/>
        <v>7.006673021925644</v>
      </c>
      <c r="R88" s="77">
        <f t="shared" si="12"/>
        <v>431</v>
      </c>
      <c r="S88" s="93">
        <f t="shared" si="13"/>
        <v>20.54337464251668</v>
      </c>
    </row>
    <row r="89" spans="1:19" ht="15.75">
      <c r="A89" s="123"/>
      <c r="B89" s="1" t="s">
        <v>75</v>
      </c>
      <c r="C89" s="42">
        <v>2038</v>
      </c>
      <c r="D89" s="108">
        <f>'11-12.09 (УИК)'!R89</f>
        <v>238</v>
      </c>
      <c r="E89" s="109">
        <f>'11-12.09 (УИК)'!S89</f>
        <v>11.678115799803729</v>
      </c>
      <c r="F89" s="72">
        <v>15</v>
      </c>
      <c r="G89" s="10">
        <f t="shared" si="14"/>
        <v>0.7360157016683023</v>
      </c>
      <c r="H89" s="14">
        <v>25</v>
      </c>
      <c r="I89" s="10">
        <f t="shared" si="15"/>
        <v>1.2266928361138372</v>
      </c>
      <c r="J89" s="14">
        <v>76</v>
      </c>
      <c r="K89" s="10">
        <f t="shared" si="16"/>
        <v>3.729146221786065</v>
      </c>
      <c r="L89" s="14">
        <v>123</v>
      </c>
      <c r="M89" s="69">
        <f t="shared" si="10"/>
        <v>6.035328753680078</v>
      </c>
      <c r="N89" s="13">
        <v>137</v>
      </c>
      <c r="O89" s="69">
        <f t="shared" si="17"/>
        <v>6.722276741903828</v>
      </c>
      <c r="P89" s="68">
        <f t="shared" si="18"/>
        <v>137</v>
      </c>
      <c r="Q89" s="112">
        <f t="shared" si="11"/>
        <v>6.722276741903828</v>
      </c>
      <c r="R89" s="77">
        <f t="shared" si="12"/>
        <v>375</v>
      </c>
      <c r="S89" s="93">
        <f t="shared" si="13"/>
        <v>18.400392541707554</v>
      </c>
    </row>
    <row r="90" spans="1:19" ht="15.75">
      <c r="A90" s="123"/>
      <c r="B90" s="1" t="s">
        <v>76</v>
      </c>
      <c r="C90" s="44">
        <v>1996</v>
      </c>
      <c r="D90" s="108">
        <f>'11-12.09 (УИК)'!R90</f>
        <v>305</v>
      </c>
      <c r="E90" s="109">
        <f>'11-12.09 (УИК)'!S90</f>
        <v>15.280561122244487</v>
      </c>
      <c r="F90" s="72">
        <v>11</v>
      </c>
      <c r="G90" s="10">
        <f t="shared" si="14"/>
        <v>0.5511022044088176</v>
      </c>
      <c r="H90" s="14">
        <v>20</v>
      </c>
      <c r="I90" s="10">
        <f t="shared" si="15"/>
        <v>1.002004008016032</v>
      </c>
      <c r="J90" s="14">
        <v>98</v>
      </c>
      <c r="K90" s="10">
        <f t="shared" si="16"/>
        <v>4.909819639278557</v>
      </c>
      <c r="L90" s="14">
        <v>130</v>
      </c>
      <c r="M90" s="69">
        <f t="shared" si="10"/>
        <v>6.513026052104208</v>
      </c>
      <c r="N90" s="13">
        <v>145</v>
      </c>
      <c r="O90" s="69">
        <f t="shared" si="17"/>
        <v>7.264529058116233</v>
      </c>
      <c r="P90" s="68">
        <f t="shared" si="18"/>
        <v>145</v>
      </c>
      <c r="Q90" s="112">
        <f t="shared" si="11"/>
        <v>7.264529058116233</v>
      </c>
      <c r="R90" s="77">
        <f t="shared" si="12"/>
        <v>450</v>
      </c>
      <c r="S90" s="93">
        <f t="shared" si="13"/>
        <v>22.54509018036072</v>
      </c>
    </row>
    <row r="91" spans="1:19" ht="15.75">
      <c r="A91" s="123"/>
      <c r="B91" s="7" t="s">
        <v>218</v>
      </c>
      <c r="C91" s="43">
        <f>SUM(C86:C90)</f>
        <v>10638</v>
      </c>
      <c r="D91" s="84">
        <f>'11-12.09 (УИК)'!R91</f>
        <v>1374</v>
      </c>
      <c r="E91" s="85">
        <f>'11-12.09 (УИК)'!S91</f>
        <v>12.915961646926114</v>
      </c>
      <c r="F91" s="47">
        <f>SUM(F86:F90)</f>
        <v>110</v>
      </c>
      <c r="G91" s="12">
        <f t="shared" si="14"/>
        <v>1.0340289528106787</v>
      </c>
      <c r="H91" s="9">
        <f>SUM(H86:H90)</f>
        <v>145</v>
      </c>
      <c r="I91" s="12">
        <f t="shared" si="15"/>
        <v>1.3630381650686219</v>
      </c>
      <c r="J91" s="9">
        <f>SUM(J86:J90)</f>
        <v>510</v>
      </c>
      <c r="K91" s="12">
        <f t="shared" si="16"/>
        <v>4.794134235758602</v>
      </c>
      <c r="L91" s="9">
        <f>SUM(L86:L90)</f>
        <v>668</v>
      </c>
      <c r="M91" s="12">
        <f t="shared" si="10"/>
        <v>6.279375822523031</v>
      </c>
      <c r="N91" s="9">
        <f>SUM(N86:N90)</f>
        <v>739</v>
      </c>
      <c r="O91" s="12">
        <f t="shared" si="17"/>
        <v>6.946794510246288</v>
      </c>
      <c r="P91" s="9">
        <f t="shared" si="18"/>
        <v>739</v>
      </c>
      <c r="Q91" s="11">
        <f t="shared" si="11"/>
        <v>6.946794510246288</v>
      </c>
      <c r="R91" s="84">
        <f t="shared" si="12"/>
        <v>2113</v>
      </c>
      <c r="S91" s="85">
        <f t="shared" si="13"/>
        <v>19.862756157172402</v>
      </c>
    </row>
    <row r="92" spans="1:19" ht="15.75">
      <c r="A92" s="123">
        <v>14</v>
      </c>
      <c r="B92" s="1" t="s">
        <v>77</v>
      </c>
      <c r="C92" s="44">
        <v>2318</v>
      </c>
      <c r="D92" s="108">
        <f>'11-12.09 (УИК)'!R92</f>
        <v>316</v>
      </c>
      <c r="E92" s="109">
        <f>'11-12.09 (УИК)'!S92</f>
        <v>13.63244176013805</v>
      </c>
      <c r="F92" s="72">
        <v>11</v>
      </c>
      <c r="G92" s="10">
        <f t="shared" si="14"/>
        <v>0.4745470232959448</v>
      </c>
      <c r="H92" s="14">
        <v>60</v>
      </c>
      <c r="I92" s="10">
        <f t="shared" si="15"/>
        <v>2.5884383088869716</v>
      </c>
      <c r="J92" s="14">
        <v>111</v>
      </c>
      <c r="K92" s="10">
        <f t="shared" si="16"/>
        <v>4.7886108714408975</v>
      </c>
      <c r="L92" s="14">
        <v>169</v>
      </c>
      <c r="M92" s="69">
        <f t="shared" si="10"/>
        <v>7.290767903364969</v>
      </c>
      <c r="N92" s="13">
        <v>199</v>
      </c>
      <c r="O92" s="69">
        <f t="shared" si="17"/>
        <v>8.584987057808457</v>
      </c>
      <c r="P92" s="68">
        <f t="shared" si="18"/>
        <v>199</v>
      </c>
      <c r="Q92" s="112">
        <f t="shared" si="11"/>
        <v>8.584987057808457</v>
      </c>
      <c r="R92" s="77">
        <f t="shared" si="12"/>
        <v>515</v>
      </c>
      <c r="S92" s="93">
        <f t="shared" si="13"/>
        <v>22.217428817946505</v>
      </c>
    </row>
    <row r="93" spans="1:19" ht="15.75">
      <c r="A93" s="123"/>
      <c r="B93" s="1" t="s">
        <v>78</v>
      </c>
      <c r="C93" s="44">
        <v>2025</v>
      </c>
      <c r="D93" s="108">
        <f>'11-12.09 (УИК)'!R93</f>
        <v>336</v>
      </c>
      <c r="E93" s="109">
        <f>'11-12.09 (УИК)'!S93</f>
        <v>16.59259259259259</v>
      </c>
      <c r="F93" s="72">
        <v>19</v>
      </c>
      <c r="G93" s="10">
        <f t="shared" si="14"/>
        <v>0.9382716049382716</v>
      </c>
      <c r="H93" s="14">
        <v>80</v>
      </c>
      <c r="I93" s="10">
        <f t="shared" si="15"/>
        <v>3.950617283950617</v>
      </c>
      <c r="J93" s="14">
        <v>188</v>
      </c>
      <c r="K93" s="10">
        <f t="shared" si="16"/>
        <v>9.283950617283951</v>
      </c>
      <c r="L93" s="14">
        <v>188</v>
      </c>
      <c r="M93" s="69">
        <f t="shared" si="10"/>
        <v>9.283950617283951</v>
      </c>
      <c r="N93" s="13">
        <v>221</v>
      </c>
      <c r="O93" s="69">
        <f t="shared" si="17"/>
        <v>10.91358024691358</v>
      </c>
      <c r="P93" s="68">
        <f t="shared" si="18"/>
        <v>221</v>
      </c>
      <c r="Q93" s="112">
        <f t="shared" si="11"/>
        <v>10.91358024691358</v>
      </c>
      <c r="R93" s="77">
        <f t="shared" si="12"/>
        <v>557</v>
      </c>
      <c r="S93" s="93">
        <f t="shared" si="13"/>
        <v>27.50617283950617</v>
      </c>
    </row>
    <row r="94" spans="1:19" ht="15.75">
      <c r="A94" s="123"/>
      <c r="B94" s="1" t="s">
        <v>79</v>
      </c>
      <c r="C94" s="42">
        <v>2016</v>
      </c>
      <c r="D94" s="108">
        <f>'11-12.09 (УИК)'!R94</f>
        <v>168</v>
      </c>
      <c r="E94" s="109">
        <f>'11-12.09 (УИК)'!S94</f>
        <v>8.333333333333332</v>
      </c>
      <c r="F94" s="72">
        <v>10</v>
      </c>
      <c r="G94" s="10">
        <f t="shared" si="14"/>
        <v>0.496031746031746</v>
      </c>
      <c r="H94" s="14">
        <v>27</v>
      </c>
      <c r="I94" s="10">
        <f t="shared" si="15"/>
        <v>1.3392857142857142</v>
      </c>
      <c r="J94" s="14">
        <v>57</v>
      </c>
      <c r="K94" s="10">
        <f t="shared" si="16"/>
        <v>2.8273809523809526</v>
      </c>
      <c r="L94" s="14">
        <v>81</v>
      </c>
      <c r="M94" s="69">
        <f t="shared" si="10"/>
        <v>4.017857142857143</v>
      </c>
      <c r="N94" s="13">
        <v>110</v>
      </c>
      <c r="O94" s="69">
        <f t="shared" si="17"/>
        <v>5.4563492063492065</v>
      </c>
      <c r="P94" s="68">
        <f t="shared" si="18"/>
        <v>110</v>
      </c>
      <c r="Q94" s="112">
        <f t="shared" si="11"/>
        <v>5.4563492063492065</v>
      </c>
      <c r="R94" s="77">
        <f t="shared" si="12"/>
        <v>278</v>
      </c>
      <c r="S94" s="93">
        <f t="shared" si="13"/>
        <v>13.789682539682541</v>
      </c>
    </row>
    <row r="95" spans="1:19" ht="15.75">
      <c r="A95" s="123"/>
      <c r="B95" s="1" t="s">
        <v>80</v>
      </c>
      <c r="C95" s="42">
        <v>1970</v>
      </c>
      <c r="D95" s="108">
        <f>'11-12.09 (УИК)'!R95</f>
        <v>243</v>
      </c>
      <c r="E95" s="109">
        <f>'11-12.09 (УИК)'!S95</f>
        <v>12.33502538071066</v>
      </c>
      <c r="F95" s="72">
        <v>9</v>
      </c>
      <c r="G95" s="10">
        <f t="shared" si="14"/>
        <v>0.4568527918781726</v>
      </c>
      <c r="H95" s="14">
        <v>60</v>
      </c>
      <c r="I95" s="10">
        <f t="shared" si="15"/>
        <v>3.0456852791878175</v>
      </c>
      <c r="J95" s="14">
        <v>108</v>
      </c>
      <c r="K95" s="10">
        <f t="shared" si="16"/>
        <v>5.4822335025380715</v>
      </c>
      <c r="L95" s="14">
        <v>148</v>
      </c>
      <c r="M95" s="69">
        <f t="shared" si="10"/>
        <v>7.5126903553299496</v>
      </c>
      <c r="N95" s="13">
        <v>179</v>
      </c>
      <c r="O95" s="69">
        <f t="shared" si="17"/>
        <v>9.086294416243655</v>
      </c>
      <c r="P95" s="68">
        <f t="shared" si="18"/>
        <v>179</v>
      </c>
      <c r="Q95" s="112">
        <f t="shared" si="11"/>
        <v>9.086294416243655</v>
      </c>
      <c r="R95" s="77">
        <f t="shared" si="12"/>
        <v>422</v>
      </c>
      <c r="S95" s="93">
        <f t="shared" si="13"/>
        <v>21.421319796954315</v>
      </c>
    </row>
    <row r="96" spans="1:19" ht="15.75">
      <c r="A96" s="123"/>
      <c r="B96" s="1" t="s">
        <v>81</v>
      </c>
      <c r="C96" s="44">
        <v>2510</v>
      </c>
      <c r="D96" s="108">
        <f>'11-12.09 (УИК)'!R96</f>
        <v>250</v>
      </c>
      <c r="E96" s="109">
        <f>'11-12.09 (УИК)'!S96</f>
        <v>9.9601593625498</v>
      </c>
      <c r="F96" s="72">
        <v>16</v>
      </c>
      <c r="G96" s="10">
        <f t="shared" si="14"/>
        <v>0.6374501992031872</v>
      </c>
      <c r="H96" s="14">
        <v>58</v>
      </c>
      <c r="I96" s="10">
        <f t="shared" si="15"/>
        <v>2.3107569721115535</v>
      </c>
      <c r="J96" s="14">
        <v>115</v>
      </c>
      <c r="K96" s="10">
        <f t="shared" si="16"/>
        <v>4.581673306772909</v>
      </c>
      <c r="L96" s="14">
        <v>189</v>
      </c>
      <c r="M96" s="69">
        <f t="shared" si="10"/>
        <v>7.52988047808765</v>
      </c>
      <c r="N96" s="13">
        <v>225</v>
      </c>
      <c r="O96" s="69">
        <f t="shared" si="17"/>
        <v>8.964143426294822</v>
      </c>
      <c r="P96" s="68">
        <f t="shared" si="18"/>
        <v>225</v>
      </c>
      <c r="Q96" s="112">
        <f t="shared" si="11"/>
        <v>8.964143426294822</v>
      </c>
      <c r="R96" s="77">
        <f t="shared" si="12"/>
        <v>475</v>
      </c>
      <c r="S96" s="93">
        <f t="shared" si="13"/>
        <v>18.92430278884462</v>
      </c>
    </row>
    <row r="97" spans="1:19" ht="15.75">
      <c r="A97" s="123"/>
      <c r="B97" s="7" t="s">
        <v>218</v>
      </c>
      <c r="C97" s="43">
        <f>SUM(C92:C96)</f>
        <v>10839</v>
      </c>
      <c r="D97" s="84">
        <f>'11-12.09 (УИК)'!R97</f>
        <v>1313</v>
      </c>
      <c r="E97" s="85">
        <f>'11-12.09 (УИК)'!S97</f>
        <v>12.11366362210536</v>
      </c>
      <c r="F97" s="47">
        <f>SUM(F92:F96)</f>
        <v>65</v>
      </c>
      <c r="G97" s="12">
        <f t="shared" si="14"/>
        <v>0.599686317926008</v>
      </c>
      <c r="H97" s="9">
        <f>SUM(H92:H96)</f>
        <v>285</v>
      </c>
      <c r="I97" s="12">
        <f t="shared" si="15"/>
        <v>2.629393855521727</v>
      </c>
      <c r="J97" s="9">
        <f>SUM(J92:J96)</f>
        <v>579</v>
      </c>
      <c r="K97" s="12">
        <f t="shared" si="16"/>
        <v>5.341821201217824</v>
      </c>
      <c r="L97" s="9">
        <f>SUM(L92:L96)</f>
        <v>775</v>
      </c>
      <c r="M97" s="12">
        <f t="shared" si="10"/>
        <v>7.150106098348556</v>
      </c>
      <c r="N97" s="9">
        <f>SUM(N92:N96)</f>
        <v>934</v>
      </c>
      <c r="O97" s="12">
        <f t="shared" si="17"/>
        <v>8.6170310914291</v>
      </c>
      <c r="P97" s="9">
        <f t="shared" si="18"/>
        <v>934</v>
      </c>
      <c r="Q97" s="11">
        <f t="shared" si="11"/>
        <v>8.6170310914291</v>
      </c>
      <c r="R97" s="84">
        <f t="shared" si="12"/>
        <v>2247</v>
      </c>
      <c r="S97" s="85">
        <f t="shared" si="13"/>
        <v>20.730694713534458</v>
      </c>
    </row>
    <row r="98" spans="1:19" ht="15.75">
      <c r="A98" s="123">
        <v>15</v>
      </c>
      <c r="B98" s="1" t="s">
        <v>82</v>
      </c>
      <c r="C98" s="44">
        <v>1797</v>
      </c>
      <c r="D98" s="108">
        <f>'11-12.09 (УИК)'!R98</f>
        <v>213</v>
      </c>
      <c r="E98" s="109">
        <f>'11-12.09 (УИК)'!S98</f>
        <v>11.853088480801336</v>
      </c>
      <c r="F98" s="72">
        <v>14</v>
      </c>
      <c r="G98" s="10">
        <f t="shared" si="14"/>
        <v>0.7790762381747357</v>
      </c>
      <c r="H98" s="14">
        <v>58</v>
      </c>
      <c r="I98" s="10">
        <f t="shared" si="15"/>
        <v>3.227601558152476</v>
      </c>
      <c r="J98" s="14">
        <v>70</v>
      </c>
      <c r="K98" s="10">
        <f t="shared" si="16"/>
        <v>3.8953811908736786</v>
      </c>
      <c r="L98" s="14">
        <v>100</v>
      </c>
      <c r="M98" s="69">
        <f t="shared" si="10"/>
        <v>5.564830272676683</v>
      </c>
      <c r="N98" s="13">
        <v>114</v>
      </c>
      <c r="O98" s="69">
        <f t="shared" si="17"/>
        <v>6.3439065108514185</v>
      </c>
      <c r="P98" s="68">
        <f t="shared" si="18"/>
        <v>114</v>
      </c>
      <c r="Q98" s="112">
        <f t="shared" si="11"/>
        <v>6.3439065108514185</v>
      </c>
      <c r="R98" s="77">
        <f t="shared" si="12"/>
        <v>327</v>
      </c>
      <c r="S98" s="93">
        <f t="shared" si="13"/>
        <v>18.196994991652755</v>
      </c>
    </row>
    <row r="99" spans="1:19" ht="15.75">
      <c r="A99" s="123"/>
      <c r="B99" s="1" t="s">
        <v>83</v>
      </c>
      <c r="C99" s="42">
        <v>1409</v>
      </c>
      <c r="D99" s="108">
        <f>'11-12.09 (УИК)'!R99</f>
        <v>189</v>
      </c>
      <c r="E99" s="109">
        <f>'11-12.09 (УИК)'!S99</f>
        <v>13.413768630234207</v>
      </c>
      <c r="F99" s="72">
        <v>8</v>
      </c>
      <c r="G99" s="10">
        <f t="shared" si="14"/>
        <v>0.5677785663591199</v>
      </c>
      <c r="H99" s="14">
        <v>27</v>
      </c>
      <c r="I99" s="10">
        <f t="shared" si="15"/>
        <v>1.9162526614620299</v>
      </c>
      <c r="J99" s="14">
        <v>62</v>
      </c>
      <c r="K99" s="10">
        <f t="shared" si="16"/>
        <v>4.4002838892831795</v>
      </c>
      <c r="L99" s="14">
        <v>97</v>
      </c>
      <c r="M99" s="69">
        <f t="shared" si="10"/>
        <v>6.88431511710433</v>
      </c>
      <c r="N99" s="13">
        <v>117</v>
      </c>
      <c r="O99" s="69">
        <f t="shared" si="17"/>
        <v>8.30376153300213</v>
      </c>
      <c r="P99" s="68">
        <f t="shared" si="18"/>
        <v>117</v>
      </c>
      <c r="Q99" s="112">
        <f t="shared" si="11"/>
        <v>8.30376153300213</v>
      </c>
      <c r="R99" s="77">
        <f t="shared" si="12"/>
        <v>306</v>
      </c>
      <c r="S99" s="93">
        <f t="shared" si="13"/>
        <v>21.717530163236336</v>
      </c>
    </row>
    <row r="100" spans="1:19" ht="15.75">
      <c r="A100" s="123"/>
      <c r="B100" s="1" t="s">
        <v>84</v>
      </c>
      <c r="C100" s="42">
        <v>1913</v>
      </c>
      <c r="D100" s="108">
        <f>'11-12.09 (УИК)'!R100</f>
        <v>258</v>
      </c>
      <c r="E100" s="109">
        <f>'11-12.09 (УИК)'!S100</f>
        <v>13.486670151594355</v>
      </c>
      <c r="F100" s="72">
        <v>21</v>
      </c>
      <c r="G100" s="10">
        <f t="shared" si="14"/>
        <v>1.097752221641401</v>
      </c>
      <c r="H100" s="14">
        <v>64</v>
      </c>
      <c r="I100" s="10">
        <f t="shared" si="15"/>
        <v>3.34553058024046</v>
      </c>
      <c r="J100" s="14">
        <v>113</v>
      </c>
      <c r="K100" s="10">
        <f t="shared" si="16"/>
        <v>5.906952430737062</v>
      </c>
      <c r="L100" s="14">
        <v>166</v>
      </c>
      <c r="M100" s="69">
        <f t="shared" si="10"/>
        <v>8.677469942498693</v>
      </c>
      <c r="N100" s="13">
        <v>190</v>
      </c>
      <c r="O100" s="69">
        <f t="shared" si="17"/>
        <v>9.932043910088865</v>
      </c>
      <c r="P100" s="68">
        <f t="shared" si="18"/>
        <v>190</v>
      </c>
      <c r="Q100" s="112">
        <f t="shared" si="11"/>
        <v>9.932043910088865</v>
      </c>
      <c r="R100" s="77">
        <f t="shared" si="12"/>
        <v>448</v>
      </c>
      <c r="S100" s="93">
        <f t="shared" si="13"/>
        <v>23.41871406168322</v>
      </c>
    </row>
    <row r="101" spans="1:19" ht="15.75">
      <c r="A101" s="123"/>
      <c r="B101" s="1" t="s">
        <v>85</v>
      </c>
      <c r="C101" s="42">
        <v>2303</v>
      </c>
      <c r="D101" s="108">
        <f>'11-12.09 (УИК)'!R101</f>
        <v>324</v>
      </c>
      <c r="E101" s="109">
        <f>'11-12.09 (УИК)'!S101</f>
        <v>14.068606165870603</v>
      </c>
      <c r="F101" s="72">
        <v>15</v>
      </c>
      <c r="G101" s="10">
        <f t="shared" si="14"/>
        <v>0.6513243595310464</v>
      </c>
      <c r="H101" s="14">
        <v>65</v>
      </c>
      <c r="I101" s="10">
        <f t="shared" si="15"/>
        <v>2.822405557967868</v>
      </c>
      <c r="J101" s="14">
        <v>118</v>
      </c>
      <c r="K101" s="10">
        <f t="shared" si="16"/>
        <v>5.123751628310899</v>
      </c>
      <c r="L101" s="14">
        <v>153</v>
      </c>
      <c r="M101" s="69">
        <f t="shared" si="10"/>
        <v>6.643508467216675</v>
      </c>
      <c r="N101" s="13">
        <v>180</v>
      </c>
      <c r="O101" s="69">
        <f t="shared" si="17"/>
        <v>7.815892314372558</v>
      </c>
      <c r="P101" s="68">
        <f t="shared" si="18"/>
        <v>180</v>
      </c>
      <c r="Q101" s="112">
        <f t="shared" si="11"/>
        <v>7.815892314372558</v>
      </c>
      <c r="R101" s="77">
        <f t="shared" si="12"/>
        <v>504</v>
      </c>
      <c r="S101" s="93">
        <f t="shared" si="13"/>
        <v>21.88449848024316</v>
      </c>
    </row>
    <row r="102" spans="1:19" ht="15.75">
      <c r="A102" s="123"/>
      <c r="B102" s="1" t="s">
        <v>86</v>
      </c>
      <c r="C102" s="103">
        <v>2095</v>
      </c>
      <c r="D102" s="108">
        <f>'11-12.09 (УИК)'!R102</f>
        <v>264</v>
      </c>
      <c r="E102" s="109">
        <f>'11-12.09 (УИК)'!S102</f>
        <v>12.601431980906922</v>
      </c>
      <c r="F102" s="72">
        <v>11</v>
      </c>
      <c r="G102" s="10">
        <f t="shared" si="14"/>
        <v>0.5250596658711217</v>
      </c>
      <c r="H102" s="14">
        <v>43</v>
      </c>
      <c r="I102" s="10">
        <f t="shared" si="15"/>
        <v>2.052505966587112</v>
      </c>
      <c r="J102" s="14">
        <v>96</v>
      </c>
      <c r="K102" s="10">
        <f t="shared" si="16"/>
        <v>4.5823389021479715</v>
      </c>
      <c r="L102" s="14">
        <v>146</v>
      </c>
      <c r="M102" s="69">
        <f t="shared" si="10"/>
        <v>6.968973747016706</v>
      </c>
      <c r="N102" s="13">
        <v>163</v>
      </c>
      <c r="O102" s="69">
        <f t="shared" si="17"/>
        <v>7.780429594272076</v>
      </c>
      <c r="P102" s="68">
        <f t="shared" si="18"/>
        <v>163</v>
      </c>
      <c r="Q102" s="112">
        <f t="shared" si="11"/>
        <v>7.780429594272076</v>
      </c>
      <c r="R102" s="77">
        <f t="shared" si="12"/>
        <v>427</v>
      </c>
      <c r="S102" s="93">
        <f t="shared" si="13"/>
        <v>20.381861575179</v>
      </c>
    </row>
    <row r="103" spans="1:19" ht="15.75">
      <c r="A103" s="123"/>
      <c r="B103" s="1" t="s">
        <v>87</v>
      </c>
      <c r="C103" s="44">
        <v>2320</v>
      </c>
      <c r="D103" s="108">
        <f>'11-12.09 (УИК)'!R103</f>
        <v>322</v>
      </c>
      <c r="E103" s="109">
        <f>'11-12.09 (УИК)'!S103</f>
        <v>13.879310344827585</v>
      </c>
      <c r="F103" s="72">
        <v>11</v>
      </c>
      <c r="G103" s="10">
        <f t="shared" si="14"/>
        <v>0.47413793103448276</v>
      </c>
      <c r="H103" s="14">
        <v>55</v>
      </c>
      <c r="I103" s="10">
        <f t="shared" si="15"/>
        <v>2.3706896551724137</v>
      </c>
      <c r="J103" s="14">
        <v>138</v>
      </c>
      <c r="K103" s="10">
        <f t="shared" si="16"/>
        <v>5.948275862068965</v>
      </c>
      <c r="L103" s="14">
        <v>204</v>
      </c>
      <c r="M103" s="69">
        <f t="shared" si="10"/>
        <v>8.793103448275861</v>
      </c>
      <c r="N103" s="13">
        <v>240</v>
      </c>
      <c r="O103" s="69">
        <f t="shared" si="17"/>
        <v>10.344827586206897</v>
      </c>
      <c r="P103" s="68">
        <f t="shared" si="18"/>
        <v>240</v>
      </c>
      <c r="Q103" s="112">
        <f t="shared" si="11"/>
        <v>10.344827586206897</v>
      </c>
      <c r="R103" s="77">
        <f t="shared" si="12"/>
        <v>562</v>
      </c>
      <c r="S103" s="93">
        <f t="shared" si="13"/>
        <v>24.224137931034484</v>
      </c>
    </row>
    <row r="104" spans="1:19" ht="15.75">
      <c r="A104" s="123"/>
      <c r="B104" s="7" t="s">
        <v>218</v>
      </c>
      <c r="C104" s="43">
        <f>SUM(C98:C103)</f>
        <v>11837</v>
      </c>
      <c r="D104" s="84">
        <f>'11-12.09 (УИК)'!R104</f>
        <v>1570</v>
      </c>
      <c r="E104" s="85">
        <f>'11-12.09 (УИК)'!S104</f>
        <v>13.26349581819718</v>
      </c>
      <c r="F104" s="47">
        <f>SUM(F98:F103)</f>
        <v>80</v>
      </c>
      <c r="G104" s="12">
        <f t="shared" si="14"/>
        <v>0.6758469206724677</v>
      </c>
      <c r="H104" s="9">
        <f>SUM(H98:H103)</f>
        <v>312</v>
      </c>
      <c r="I104" s="12">
        <f t="shared" si="15"/>
        <v>2.6358029906226244</v>
      </c>
      <c r="J104" s="9">
        <f>SUM(J98:J103)</f>
        <v>597</v>
      </c>
      <c r="K104" s="12">
        <f t="shared" si="16"/>
        <v>5.04350764551829</v>
      </c>
      <c r="L104" s="9">
        <f>SUM(L98:L103)</f>
        <v>866</v>
      </c>
      <c r="M104" s="12">
        <f t="shared" si="10"/>
        <v>7.3160429162794625</v>
      </c>
      <c r="N104" s="9">
        <f>SUM(N98:N103)</f>
        <v>1004</v>
      </c>
      <c r="O104" s="12">
        <f t="shared" si="17"/>
        <v>8.481878854439469</v>
      </c>
      <c r="P104" s="9">
        <f t="shared" si="18"/>
        <v>1004</v>
      </c>
      <c r="Q104" s="11">
        <f t="shared" si="11"/>
        <v>8.481878854439469</v>
      </c>
      <c r="R104" s="84">
        <f t="shared" si="12"/>
        <v>2574</v>
      </c>
      <c r="S104" s="85">
        <f t="shared" si="13"/>
        <v>21.745374672636647</v>
      </c>
    </row>
    <row r="105" spans="1:19" ht="15.75">
      <c r="A105" s="124">
        <v>16</v>
      </c>
      <c r="B105" s="1" t="s">
        <v>88</v>
      </c>
      <c r="C105" s="44">
        <v>1387</v>
      </c>
      <c r="D105" s="108">
        <f>'11-12.09 (УИК)'!R105</f>
        <v>177</v>
      </c>
      <c r="E105" s="109">
        <f>'11-12.09 (УИК)'!S105</f>
        <v>12.761355443403028</v>
      </c>
      <c r="F105" s="72">
        <v>13</v>
      </c>
      <c r="G105" s="10">
        <f t="shared" si="14"/>
        <v>0.9372746935832732</v>
      </c>
      <c r="H105" s="14">
        <v>20</v>
      </c>
      <c r="I105" s="10">
        <f t="shared" si="15"/>
        <v>1.4419610670511895</v>
      </c>
      <c r="J105" s="14">
        <v>48</v>
      </c>
      <c r="K105" s="10">
        <f t="shared" si="16"/>
        <v>3.460706560922855</v>
      </c>
      <c r="L105" s="14">
        <v>75</v>
      </c>
      <c r="M105" s="69">
        <f t="shared" si="10"/>
        <v>5.407354001441961</v>
      </c>
      <c r="N105" s="13">
        <v>95</v>
      </c>
      <c r="O105" s="69">
        <f t="shared" si="17"/>
        <v>6.8493150684931505</v>
      </c>
      <c r="P105" s="68">
        <f t="shared" si="18"/>
        <v>95</v>
      </c>
      <c r="Q105" s="112">
        <f t="shared" si="11"/>
        <v>6.8493150684931505</v>
      </c>
      <c r="R105" s="77">
        <f t="shared" si="12"/>
        <v>272</v>
      </c>
      <c r="S105" s="93">
        <f t="shared" si="13"/>
        <v>19.610670511896178</v>
      </c>
    </row>
    <row r="106" spans="1:19" ht="15.75">
      <c r="A106" s="124"/>
      <c r="B106" s="1" t="s">
        <v>89</v>
      </c>
      <c r="C106" s="42">
        <v>2401</v>
      </c>
      <c r="D106" s="108">
        <f>'11-12.09 (УИК)'!R106</f>
        <v>228</v>
      </c>
      <c r="E106" s="109">
        <f>'11-12.09 (УИК)'!S106</f>
        <v>9.496043315285299</v>
      </c>
      <c r="F106" s="72">
        <v>17</v>
      </c>
      <c r="G106" s="10">
        <f t="shared" si="14"/>
        <v>0.7080383173677633</v>
      </c>
      <c r="H106" s="14">
        <v>25</v>
      </c>
      <c r="I106" s="10">
        <f t="shared" si="15"/>
        <v>1.0412328196584755</v>
      </c>
      <c r="J106" s="14">
        <v>85</v>
      </c>
      <c r="K106" s="10">
        <f t="shared" si="16"/>
        <v>3.540191586838817</v>
      </c>
      <c r="L106" s="14">
        <v>119</v>
      </c>
      <c r="M106" s="69">
        <f t="shared" si="10"/>
        <v>4.956268221574344</v>
      </c>
      <c r="N106" s="13">
        <v>141</v>
      </c>
      <c r="O106" s="69">
        <f t="shared" si="17"/>
        <v>5.872553102873803</v>
      </c>
      <c r="P106" s="68">
        <f t="shared" si="18"/>
        <v>141</v>
      </c>
      <c r="Q106" s="112">
        <f t="shared" si="11"/>
        <v>5.872553102873803</v>
      </c>
      <c r="R106" s="77">
        <f t="shared" si="12"/>
        <v>369</v>
      </c>
      <c r="S106" s="93">
        <f t="shared" si="13"/>
        <v>15.3685964181591</v>
      </c>
    </row>
    <row r="107" spans="1:19" ht="15.75">
      <c r="A107" s="124"/>
      <c r="B107" s="1" t="s">
        <v>90</v>
      </c>
      <c r="C107" s="42">
        <v>53</v>
      </c>
      <c r="D107" s="108">
        <f>'11-12.09 (УИК)'!R107</f>
        <v>0</v>
      </c>
      <c r="E107" s="109">
        <f>'11-12.09 (УИК)'!S107</f>
        <v>0</v>
      </c>
      <c r="F107" s="72">
        <v>15</v>
      </c>
      <c r="G107" s="10">
        <f t="shared" si="14"/>
        <v>28.30188679245283</v>
      </c>
      <c r="H107" s="14">
        <v>20</v>
      </c>
      <c r="I107" s="10">
        <f t="shared" si="15"/>
        <v>37.735849056603776</v>
      </c>
      <c r="J107" s="14">
        <v>42</v>
      </c>
      <c r="K107" s="10">
        <f t="shared" si="16"/>
        <v>79.24528301886792</v>
      </c>
      <c r="L107" s="14">
        <v>42</v>
      </c>
      <c r="M107" s="69">
        <f t="shared" si="10"/>
        <v>79.24528301886792</v>
      </c>
      <c r="N107" s="13">
        <v>42</v>
      </c>
      <c r="O107" s="69">
        <f t="shared" si="17"/>
        <v>79.24528301886792</v>
      </c>
      <c r="P107" s="68">
        <f t="shared" si="18"/>
        <v>42</v>
      </c>
      <c r="Q107" s="112">
        <f t="shared" si="11"/>
        <v>79.24528301886792</v>
      </c>
      <c r="R107" s="77">
        <f t="shared" si="12"/>
        <v>42</v>
      </c>
      <c r="S107" s="93">
        <f t="shared" si="13"/>
        <v>79.24528301886792</v>
      </c>
    </row>
    <row r="108" spans="1:19" ht="15.75">
      <c r="A108" s="124"/>
      <c r="B108" s="1" t="s">
        <v>91</v>
      </c>
      <c r="C108" s="42">
        <v>2197</v>
      </c>
      <c r="D108" s="108">
        <f>'11-12.09 (УИК)'!R108</f>
        <v>256</v>
      </c>
      <c r="E108" s="109">
        <f>'11-12.09 (УИК)'!S108</f>
        <v>11.652253072371415</v>
      </c>
      <c r="F108" s="72">
        <v>7</v>
      </c>
      <c r="G108" s="10">
        <f t="shared" si="14"/>
        <v>0.31861629494765586</v>
      </c>
      <c r="H108" s="14">
        <v>15</v>
      </c>
      <c r="I108" s="10">
        <f t="shared" si="15"/>
        <v>0.6827492034592627</v>
      </c>
      <c r="J108" s="14">
        <v>83</v>
      </c>
      <c r="K108" s="10">
        <f t="shared" si="16"/>
        <v>3.7778789258079195</v>
      </c>
      <c r="L108" s="14">
        <v>118</v>
      </c>
      <c r="M108" s="69">
        <f t="shared" si="10"/>
        <v>5.370960400546199</v>
      </c>
      <c r="N108" s="13">
        <v>129</v>
      </c>
      <c r="O108" s="69">
        <f t="shared" si="17"/>
        <v>5.871643149749659</v>
      </c>
      <c r="P108" s="68">
        <f t="shared" si="18"/>
        <v>129</v>
      </c>
      <c r="Q108" s="112">
        <f t="shared" si="11"/>
        <v>5.871643149749659</v>
      </c>
      <c r="R108" s="77">
        <f t="shared" si="12"/>
        <v>385</v>
      </c>
      <c r="S108" s="93">
        <f t="shared" si="13"/>
        <v>17.523896222121074</v>
      </c>
    </row>
    <row r="109" spans="1:19" ht="15.75">
      <c r="A109" s="124"/>
      <c r="B109" s="1" t="s">
        <v>92</v>
      </c>
      <c r="C109" s="42">
        <v>2049</v>
      </c>
      <c r="D109" s="108">
        <f>'11-12.09 (УИК)'!R109</f>
        <v>240</v>
      </c>
      <c r="E109" s="109">
        <f>'11-12.09 (УИК)'!S109</f>
        <v>11.71303074670571</v>
      </c>
      <c r="F109" s="72">
        <v>14</v>
      </c>
      <c r="G109" s="10">
        <f t="shared" si="14"/>
        <v>0.6832601268911664</v>
      </c>
      <c r="H109" s="14">
        <v>20</v>
      </c>
      <c r="I109" s="10">
        <f t="shared" si="15"/>
        <v>0.9760858955588092</v>
      </c>
      <c r="J109" s="14">
        <v>119</v>
      </c>
      <c r="K109" s="10">
        <f t="shared" si="16"/>
        <v>5.807711078574915</v>
      </c>
      <c r="L109" s="14">
        <v>153</v>
      </c>
      <c r="M109" s="69">
        <f t="shared" si="10"/>
        <v>7.46705710102489</v>
      </c>
      <c r="N109" s="13">
        <v>155</v>
      </c>
      <c r="O109" s="69">
        <f t="shared" si="17"/>
        <v>7.564665690580771</v>
      </c>
      <c r="P109" s="68">
        <f t="shared" si="18"/>
        <v>155</v>
      </c>
      <c r="Q109" s="112">
        <f t="shared" si="11"/>
        <v>7.564665690580771</v>
      </c>
      <c r="R109" s="77">
        <f t="shared" si="12"/>
        <v>395</v>
      </c>
      <c r="S109" s="93">
        <f t="shared" si="13"/>
        <v>19.277696437286483</v>
      </c>
    </row>
    <row r="110" spans="1:19" ht="15.75">
      <c r="A110" s="124"/>
      <c r="B110" s="1" t="s">
        <v>93</v>
      </c>
      <c r="C110" s="42">
        <v>1422</v>
      </c>
      <c r="D110" s="108">
        <f>'11-12.09 (УИК)'!R110</f>
        <v>163</v>
      </c>
      <c r="E110" s="109">
        <f>'11-12.09 (УИК)'!S110</f>
        <v>11.462728551336147</v>
      </c>
      <c r="F110" s="72">
        <v>10</v>
      </c>
      <c r="G110" s="10">
        <f t="shared" si="14"/>
        <v>0.7032348804500703</v>
      </c>
      <c r="H110" s="14">
        <v>20</v>
      </c>
      <c r="I110" s="10">
        <f t="shared" si="15"/>
        <v>1.4064697609001406</v>
      </c>
      <c r="J110" s="14">
        <v>108</v>
      </c>
      <c r="K110" s="10">
        <f t="shared" si="16"/>
        <v>7.59493670886076</v>
      </c>
      <c r="L110" s="14">
        <v>114</v>
      </c>
      <c r="M110" s="69">
        <f t="shared" si="10"/>
        <v>8.016877637130802</v>
      </c>
      <c r="N110" s="13">
        <v>121</v>
      </c>
      <c r="O110" s="69">
        <f t="shared" si="17"/>
        <v>8.509142053445851</v>
      </c>
      <c r="P110" s="68">
        <f t="shared" si="18"/>
        <v>121</v>
      </c>
      <c r="Q110" s="112">
        <f t="shared" si="11"/>
        <v>8.509142053445851</v>
      </c>
      <c r="R110" s="77">
        <f t="shared" si="12"/>
        <v>284</v>
      </c>
      <c r="S110" s="93">
        <f t="shared" si="13"/>
        <v>19.971870604781998</v>
      </c>
    </row>
    <row r="111" spans="1:19" ht="15.75">
      <c r="A111" s="124"/>
      <c r="B111" s="1" t="s">
        <v>94</v>
      </c>
      <c r="C111" s="42">
        <v>2112</v>
      </c>
      <c r="D111" s="108">
        <f>'11-12.09 (УИК)'!R111</f>
        <v>203</v>
      </c>
      <c r="E111" s="109">
        <f>'11-12.09 (УИК)'!S111</f>
        <v>9.611742424242424</v>
      </c>
      <c r="F111" s="72">
        <v>7</v>
      </c>
      <c r="G111" s="10">
        <f t="shared" si="14"/>
        <v>0.3314393939393939</v>
      </c>
      <c r="H111" s="14">
        <v>15</v>
      </c>
      <c r="I111" s="10">
        <f t="shared" si="15"/>
        <v>0.7102272727272727</v>
      </c>
      <c r="J111" s="14">
        <v>76</v>
      </c>
      <c r="K111" s="10">
        <f t="shared" si="16"/>
        <v>3.5984848484848486</v>
      </c>
      <c r="L111" s="14">
        <v>100</v>
      </c>
      <c r="M111" s="69">
        <f t="shared" si="10"/>
        <v>4.734848484848484</v>
      </c>
      <c r="N111" s="13">
        <v>118</v>
      </c>
      <c r="O111" s="69">
        <f t="shared" si="17"/>
        <v>5.587121212121212</v>
      </c>
      <c r="P111" s="68">
        <f t="shared" si="18"/>
        <v>118</v>
      </c>
      <c r="Q111" s="112">
        <f t="shared" si="11"/>
        <v>5.587121212121212</v>
      </c>
      <c r="R111" s="77">
        <f t="shared" si="12"/>
        <v>321</v>
      </c>
      <c r="S111" s="93">
        <f t="shared" si="13"/>
        <v>15.198863636363635</v>
      </c>
    </row>
    <row r="112" spans="1:19" ht="15.75">
      <c r="A112" s="124"/>
      <c r="B112" s="7" t="s">
        <v>218</v>
      </c>
      <c r="C112" s="43">
        <f>SUM(C105:C111)</f>
        <v>11621</v>
      </c>
      <c r="D112" s="84">
        <f>'11-12.09 (УИК)'!R112</f>
        <v>1267</v>
      </c>
      <c r="E112" s="85">
        <f>'11-12.09 (УИК)'!S112</f>
        <v>10.902676189656656</v>
      </c>
      <c r="F112" s="47">
        <f>SUM(F105:F111)</f>
        <v>83</v>
      </c>
      <c r="G112" s="12">
        <f t="shared" si="14"/>
        <v>0.7142242492040273</v>
      </c>
      <c r="H112" s="9">
        <f>SUM(H105:H111)</f>
        <v>135</v>
      </c>
      <c r="I112" s="12">
        <f t="shared" si="15"/>
        <v>1.1616900438860682</v>
      </c>
      <c r="J112" s="9">
        <f>SUM(J105:J111)</f>
        <v>561</v>
      </c>
      <c r="K112" s="12">
        <f t="shared" si="16"/>
        <v>4.8274675157043285</v>
      </c>
      <c r="L112" s="9">
        <f>SUM(L105:L111)</f>
        <v>721</v>
      </c>
      <c r="M112" s="12">
        <f t="shared" si="10"/>
        <v>6.204285345495224</v>
      </c>
      <c r="N112" s="9">
        <f>SUM(N105:N111)</f>
        <v>801</v>
      </c>
      <c r="O112" s="12">
        <f t="shared" si="17"/>
        <v>6.892694260390672</v>
      </c>
      <c r="P112" s="9">
        <f t="shared" si="18"/>
        <v>801</v>
      </c>
      <c r="Q112" s="11">
        <f t="shared" si="11"/>
        <v>6.892694260390672</v>
      </c>
      <c r="R112" s="84">
        <f t="shared" si="12"/>
        <v>2068</v>
      </c>
      <c r="S112" s="85">
        <f t="shared" si="13"/>
        <v>17.79537045004733</v>
      </c>
    </row>
    <row r="113" spans="1:19" ht="15.75">
      <c r="A113" s="123">
        <v>17</v>
      </c>
      <c r="B113" s="1" t="s">
        <v>95</v>
      </c>
      <c r="C113" s="42">
        <v>2375</v>
      </c>
      <c r="D113" s="108">
        <f>'11-12.09 (УИК)'!R113</f>
        <v>340</v>
      </c>
      <c r="E113" s="109">
        <f>'11-12.09 (УИК)'!S113</f>
        <v>14.315789473684209</v>
      </c>
      <c r="F113" s="72">
        <v>16</v>
      </c>
      <c r="G113" s="10">
        <f t="shared" si="14"/>
        <v>0.6736842105263158</v>
      </c>
      <c r="H113" s="14">
        <v>20</v>
      </c>
      <c r="I113" s="10">
        <f t="shared" si="15"/>
        <v>0.8421052631578947</v>
      </c>
      <c r="J113" s="14">
        <v>126</v>
      </c>
      <c r="K113" s="10">
        <f t="shared" si="16"/>
        <v>5.3052631578947365</v>
      </c>
      <c r="L113" s="14">
        <v>177</v>
      </c>
      <c r="M113" s="69">
        <f t="shared" si="10"/>
        <v>7.452631578947369</v>
      </c>
      <c r="N113" s="13">
        <v>220</v>
      </c>
      <c r="O113" s="69">
        <f t="shared" si="17"/>
        <v>9.263157894736842</v>
      </c>
      <c r="P113" s="68">
        <f t="shared" si="18"/>
        <v>220</v>
      </c>
      <c r="Q113" s="112">
        <f t="shared" si="11"/>
        <v>9.263157894736842</v>
      </c>
      <c r="R113" s="77">
        <f t="shared" si="12"/>
        <v>560</v>
      </c>
      <c r="S113" s="93">
        <f t="shared" si="13"/>
        <v>23.57894736842105</v>
      </c>
    </row>
    <row r="114" spans="1:19" ht="15.75">
      <c r="A114" s="123"/>
      <c r="B114" s="1" t="s">
        <v>96</v>
      </c>
      <c r="C114" s="42">
        <v>2090</v>
      </c>
      <c r="D114" s="108">
        <f>'11-12.09 (УИК)'!R114</f>
        <v>227</v>
      </c>
      <c r="E114" s="109">
        <f>'11-12.09 (УИК)'!S114</f>
        <v>10.861244019138756</v>
      </c>
      <c r="F114" s="72">
        <v>11</v>
      </c>
      <c r="G114" s="10">
        <f t="shared" si="14"/>
        <v>0.5263157894736842</v>
      </c>
      <c r="H114" s="14">
        <v>15</v>
      </c>
      <c r="I114" s="10">
        <f t="shared" si="15"/>
        <v>0.7177033492822966</v>
      </c>
      <c r="J114" s="14">
        <v>101</v>
      </c>
      <c r="K114" s="10">
        <f t="shared" si="16"/>
        <v>4.832535885167464</v>
      </c>
      <c r="L114" s="14">
        <v>125</v>
      </c>
      <c r="M114" s="69">
        <f t="shared" si="10"/>
        <v>5.980861244019139</v>
      </c>
      <c r="N114" s="13">
        <v>147</v>
      </c>
      <c r="O114" s="69">
        <f t="shared" si="17"/>
        <v>7.033492822966507</v>
      </c>
      <c r="P114" s="68">
        <f t="shared" si="18"/>
        <v>147</v>
      </c>
      <c r="Q114" s="112">
        <f t="shared" si="11"/>
        <v>7.033492822966507</v>
      </c>
      <c r="R114" s="77">
        <f t="shared" si="12"/>
        <v>374</v>
      </c>
      <c r="S114" s="93">
        <f t="shared" si="13"/>
        <v>17.894736842105264</v>
      </c>
    </row>
    <row r="115" spans="1:19" ht="15.75">
      <c r="A115" s="123"/>
      <c r="B115" s="1" t="s">
        <v>97</v>
      </c>
      <c r="C115" s="42">
        <v>2342</v>
      </c>
      <c r="D115" s="108">
        <f>'11-12.09 (УИК)'!R115</f>
        <v>376</v>
      </c>
      <c r="E115" s="109">
        <f>'11-12.09 (УИК)'!S115</f>
        <v>16.05465414175918</v>
      </c>
      <c r="F115" s="72">
        <v>12</v>
      </c>
      <c r="G115" s="10">
        <f t="shared" si="14"/>
        <v>0.5123825789923143</v>
      </c>
      <c r="H115" s="14">
        <v>15</v>
      </c>
      <c r="I115" s="10">
        <f t="shared" si="15"/>
        <v>0.6404782237403929</v>
      </c>
      <c r="J115" s="14">
        <v>98</v>
      </c>
      <c r="K115" s="10">
        <f t="shared" si="16"/>
        <v>4.184457728437233</v>
      </c>
      <c r="L115" s="14">
        <v>148</v>
      </c>
      <c r="M115" s="69">
        <f t="shared" si="10"/>
        <v>6.31938514090521</v>
      </c>
      <c r="N115" s="13">
        <v>179</v>
      </c>
      <c r="O115" s="69">
        <f t="shared" si="17"/>
        <v>7.643040136635354</v>
      </c>
      <c r="P115" s="68">
        <f t="shared" si="18"/>
        <v>179</v>
      </c>
      <c r="Q115" s="112">
        <f t="shared" si="11"/>
        <v>7.643040136635354</v>
      </c>
      <c r="R115" s="77">
        <f t="shared" si="12"/>
        <v>555</v>
      </c>
      <c r="S115" s="93">
        <f t="shared" si="13"/>
        <v>23.697694278394536</v>
      </c>
    </row>
    <row r="116" spans="1:19" ht="15.75">
      <c r="A116" s="123"/>
      <c r="B116" s="1" t="s">
        <v>98</v>
      </c>
      <c r="C116" s="42">
        <v>1620</v>
      </c>
      <c r="D116" s="108">
        <f>'11-12.09 (УИК)'!R116</f>
        <v>158</v>
      </c>
      <c r="E116" s="109">
        <f>'11-12.09 (УИК)'!S116</f>
        <v>9.753086419753085</v>
      </c>
      <c r="F116" s="72">
        <v>7</v>
      </c>
      <c r="G116" s="10">
        <f t="shared" si="14"/>
        <v>0.43209876543209874</v>
      </c>
      <c r="H116" s="14">
        <v>12</v>
      </c>
      <c r="I116" s="10">
        <f t="shared" si="15"/>
        <v>0.7407407407407408</v>
      </c>
      <c r="J116" s="14">
        <v>71</v>
      </c>
      <c r="K116" s="10">
        <f t="shared" si="16"/>
        <v>4.382716049382716</v>
      </c>
      <c r="L116" s="14">
        <v>113</v>
      </c>
      <c r="M116" s="69">
        <f t="shared" si="10"/>
        <v>6.9753086419753085</v>
      </c>
      <c r="N116" s="13">
        <v>129</v>
      </c>
      <c r="O116" s="69">
        <f t="shared" si="17"/>
        <v>7.962962962962964</v>
      </c>
      <c r="P116" s="68">
        <f t="shared" si="18"/>
        <v>129</v>
      </c>
      <c r="Q116" s="112">
        <f t="shared" si="11"/>
        <v>7.962962962962964</v>
      </c>
      <c r="R116" s="77">
        <f t="shared" si="12"/>
        <v>287</v>
      </c>
      <c r="S116" s="93">
        <f t="shared" si="13"/>
        <v>17.716049382716047</v>
      </c>
    </row>
    <row r="117" spans="1:19" ht="15.75">
      <c r="A117" s="123"/>
      <c r="B117" s="1" t="s">
        <v>99</v>
      </c>
      <c r="C117" s="42">
        <v>1230</v>
      </c>
      <c r="D117" s="108">
        <f>'11-12.09 (УИК)'!R117</f>
        <v>114</v>
      </c>
      <c r="E117" s="109">
        <f>'11-12.09 (УИК)'!S117</f>
        <v>9.268292682926829</v>
      </c>
      <c r="F117" s="72">
        <v>9</v>
      </c>
      <c r="G117" s="10">
        <f t="shared" si="14"/>
        <v>0.7317073170731708</v>
      </c>
      <c r="H117" s="14">
        <v>20</v>
      </c>
      <c r="I117" s="10">
        <f t="shared" si="15"/>
        <v>1.6260162601626018</v>
      </c>
      <c r="J117" s="14">
        <v>90</v>
      </c>
      <c r="K117" s="10">
        <f t="shared" si="16"/>
        <v>7.317073170731707</v>
      </c>
      <c r="L117" s="14">
        <v>90</v>
      </c>
      <c r="M117" s="69">
        <f t="shared" si="10"/>
        <v>7.317073170731707</v>
      </c>
      <c r="N117" s="13">
        <v>99</v>
      </c>
      <c r="O117" s="69">
        <f t="shared" si="17"/>
        <v>8.048780487804878</v>
      </c>
      <c r="P117" s="68">
        <f t="shared" si="18"/>
        <v>99</v>
      </c>
      <c r="Q117" s="112">
        <f t="shared" si="11"/>
        <v>8.048780487804878</v>
      </c>
      <c r="R117" s="77">
        <f t="shared" si="12"/>
        <v>213</v>
      </c>
      <c r="S117" s="93">
        <f t="shared" si="13"/>
        <v>17.317073170731707</v>
      </c>
    </row>
    <row r="118" spans="1:19" ht="15.75">
      <c r="A118" s="123"/>
      <c r="B118" s="1" t="s">
        <v>100</v>
      </c>
      <c r="C118" s="42">
        <v>2471</v>
      </c>
      <c r="D118" s="108">
        <f>'11-12.09 (УИК)'!R118</f>
        <v>304</v>
      </c>
      <c r="E118" s="109">
        <f>'11-12.09 (УИК)'!S118</f>
        <v>12.302711452853096</v>
      </c>
      <c r="F118" s="72">
        <v>15</v>
      </c>
      <c r="G118" s="10">
        <f t="shared" si="14"/>
        <v>0.6070416835289356</v>
      </c>
      <c r="H118" s="14">
        <v>35</v>
      </c>
      <c r="I118" s="10">
        <f t="shared" si="15"/>
        <v>1.41643059490085</v>
      </c>
      <c r="J118" s="14">
        <v>103</v>
      </c>
      <c r="K118" s="10">
        <f t="shared" si="16"/>
        <v>4.168352893565358</v>
      </c>
      <c r="L118" s="14">
        <v>162</v>
      </c>
      <c r="M118" s="69">
        <f t="shared" si="10"/>
        <v>6.5560501821125055</v>
      </c>
      <c r="N118" s="13">
        <v>214</v>
      </c>
      <c r="O118" s="69">
        <f t="shared" si="17"/>
        <v>8.660461351679483</v>
      </c>
      <c r="P118" s="68">
        <f t="shared" si="18"/>
        <v>214</v>
      </c>
      <c r="Q118" s="112">
        <f t="shared" si="11"/>
        <v>8.660461351679483</v>
      </c>
      <c r="R118" s="77">
        <f t="shared" si="12"/>
        <v>518</v>
      </c>
      <c r="S118" s="93">
        <f t="shared" si="13"/>
        <v>20.96317280453258</v>
      </c>
    </row>
    <row r="119" spans="1:19" ht="15.75">
      <c r="A119" s="123"/>
      <c r="B119" s="7" t="s">
        <v>218</v>
      </c>
      <c r="C119" s="43">
        <f>SUM(C113:C118)</f>
        <v>12128</v>
      </c>
      <c r="D119" s="84">
        <f>'11-12.09 (УИК)'!R119</f>
        <v>1519</v>
      </c>
      <c r="E119" s="85">
        <f>'11-12.09 (УИК)'!S119</f>
        <v>12.524736147757256</v>
      </c>
      <c r="F119" s="47">
        <f>SUM(F113:F118)</f>
        <v>70</v>
      </c>
      <c r="G119" s="12">
        <f t="shared" si="14"/>
        <v>0.5771767810026385</v>
      </c>
      <c r="H119" s="9">
        <f>SUM(H113:H118)</f>
        <v>117</v>
      </c>
      <c r="I119" s="12">
        <f t="shared" si="15"/>
        <v>0.9647097625329816</v>
      </c>
      <c r="J119" s="9">
        <f>SUM(J113:J118)</f>
        <v>589</v>
      </c>
      <c r="K119" s="12">
        <f t="shared" si="16"/>
        <v>4.856530343007916</v>
      </c>
      <c r="L119" s="9">
        <f>SUM(L113:L118)</f>
        <v>815</v>
      </c>
      <c r="M119" s="12">
        <f t="shared" si="10"/>
        <v>6.719986807387862</v>
      </c>
      <c r="N119" s="9">
        <f>SUM(N113:N118)</f>
        <v>988</v>
      </c>
      <c r="O119" s="12">
        <f t="shared" si="17"/>
        <v>8.146437994722955</v>
      </c>
      <c r="P119" s="9">
        <f t="shared" si="18"/>
        <v>988</v>
      </c>
      <c r="Q119" s="11">
        <f t="shared" si="11"/>
        <v>8.146437994722955</v>
      </c>
      <c r="R119" s="84">
        <f t="shared" si="12"/>
        <v>2507</v>
      </c>
      <c r="S119" s="85">
        <f t="shared" si="13"/>
        <v>20.67117414248021</v>
      </c>
    </row>
    <row r="120" spans="1:19" ht="15.75">
      <c r="A120" s="123">
        <v>18</v>
      </c>
      <c r="B120" s="1" t="s">
        <v>101</v>
      </c>
      <c r="C120" s="44">
        <v>1501</v>
      </c>
      <c r="D120" s="108">
        <f>'11-12.09 (УИК)'!R120</f>
        <v>169</v>
      </c>
      <c r="E120" s="109">
        <f>'11-12.09 (УИК)'!S120</f>
        <v>11.259160559626915</v>
      </c>
      <c r="F120" s="72">
        <v>13</v>
      </c>
      <c r="G120" s="10">
        <f t="shared" si="14"/>
        <v>0.866089273817455</v>
      </c>
      <c r="H120" s="14">
        <v>55</v>
      </c>
      <c r="I120" s="10">
        <f t="shared" si="15"/>
        <v>3.664223850766156</v>
      </c>
      <c r="J120" s="14">
        <v>84</v>
      </c>
      <c r="K120" s="10">
        <f t="shared" si="16"/>
        <v>5.596269153897402</v>
      </c>
      <c r="L120" s="14">
        <v>123</v>
      </c>
      <c r="M120" s="69">
        <f t="shared" si="10"/>
        <v>8.194536975349767</v>
      </c>
      <c r="N120" s="13">
        <v>150</v>
      </c>
      <c r="O120" s="69">
        <f t="shared" si="17"/>
        <v>9.993337774816789</v>
      </c>
      <c r="P120" s="68">
        <f t="shared" si="18"/>
        <v>150</v>
      </c>
      <c r="Q120" s="112">
        <f t="shared" si="11"/>
        <v>9.993337774816789</v>
      </c>
      <c r="R120" s="77">
        <f t="shared" si="12"/>
        <v>319</v>
      </c>
      <c r="S120" s="93">
        <f t="shared" si="13"/>
        <v>21.252498334443704</v>
      </c>
    </row>
    <row r="121" spans="1:19" ht="15.75">
      <c r="A121" s="123"/>
      <c r="B121" s="1" t="s">
        <v>102</v>
      </c>
      <c r="C121" s="42">
        <v>1802</v>
      </c>
      <c r="D121" s="108">
        <f>'11-12.09 (УИК)'!R121</f>
        <v>156</v>
      </c>
      <c r="E121" s="109">
        <f>'11-12.09 (УИК)'!S121</f>
        <v>8.657047724750278</v>
      </c>
      <c r="F121" s="72">
        <v>2</v>
      </c>
      <c r="G121" s="10">
        <f t="shared" si="14"/>
        <v>0.11098779134295228</v>
      </c>
      <c r="H121" s="14">
        <v>44</v>
      </c>
      <c r="I121" s="10">
        <f t="shared" si="15"/>
        <v>2.4417314095449503</v>
      </c>
      <c r="J121" s="14">
        <v>83</v>
      </c>
      <c r="K121" s="10">
        <f t="shared" si="16"/>
        <v>4.605993340732519</v>
      </c>
      <c r="L121" s="14">
        <v>116</v>
      </c>
      <c r="M121" s="69">
        <f t="shared" si="10"/>
        <v>6.437291897891232</v>
      </c>
      <c r="N121" s="13">
        <v>133</v>
      </c>
      <c r="O121" s="69">
        <f t="shared" si="17"/>
        <v>7.380688124306327</v>
      </c>
      <c r="P121" s="68">
        <f t="shared" si="18"/>
        <v>133</v>
      </c>
      <c r="Q121" s="112">
        <f t="shared" si="11"/>
        <v>7.380688124306327</v>
      </c>
      <c r="R121" s="77">
        <f t="shared" si="12"/>
        <v>289</v>
      </c>
      <c r="S121" s="93">
        <f t="shared" si="13"/>
        <v>16.037735849056602</v>
      </c>
    </row>
    <row r="122" spans="1:19" ht="15.75">
      <c r="A122" s="123"/>
      <c r="B122" s="1" t="s">
        <v>103</v>
      </c>
      <c r="C122" s="42">
        <v>1580</v>
      </c>
      <c r="D122" s="108">
        <f>'11-12.09 (УИК)'!R122</f>
        <v>123</v>
      </c>
      <c r="E122" s="109">
        <f>'11-12.09 (УИК)'!S122</f>
        <v>7.784810126582278</v>
      </c>
      <c r="F122" s="72">
        <v>16</v>
      </c>
      <c r="G122" s="10">
        <f t="shared" si="14"/>
        <v>1.0126582278481013</v>
      </c>
      <c r="H122" s="14">
        <v>28</v>
      </c>
      <c r="I122" s="10">
        <f t="shared" si="15"/>
        <v>1.7721518987341773</v>
      </c>
      <c r="J122" s="14">
        <v>66</v>
      </c>
      <c r="K122" s="10">
        <f t="shared" si="16"/>
        <v>4.177215189873418</v>
      </c>
      <c r="L122" s="14">
        <v>89</v>
      </c>
      <c r="M122" s="69">
        <f t="shared" si="10"/>
        <v>5.632911392405063</v>
      </c>
      <c r="N122" s="13">
        <v>102</v>
      </c>
      <c r="O122" s="69">
        <f t="shared" si="17"/>
        <v>6.455696202531645</v>
      </c>
      <c r="P122" s="68">
        <f t="shared" si="18"/>
        <v>102</v>
      </c>
      <c r="Q122" s="112">
        <f t="shared" si="11"/>
        <v>6.455696202531645</v>
      </c>
      <c r="R122" s="77">
        <f t="shared" si="12"/>
        <v>225</v>
      </c>
      <c r="S122" s="93">
        <f t="shared" si="13"/>
        <v>14.240506329113925</v>
      </c>
    </row>
    <row r="123" spans="1:19" ht="15.75">
      <c r="A123" s="123"/>
      <c r="B123" s="1" t="s">
        <v>104</v>
      </c>
      <c r="C123" s="42">
        <v>1536</v>
      </c>
      <c r="D123" s="108">
        <f>'11-12.09 (УИК)'!R123</f>
        <v>170</v>
      </c>
      <c r="E123" s="109">
        <f>'11-12.09 (УИК)'!S123</f>
        <v>11.067708333333332</v>
      </c>
      <c r="F123" s="72">
        <v>7</v>
      </c>
      <c r="G123" s="10">
        <f t="shared" si="14"/>
        <v>0.4557291666666667</v>
      </c>
      <c r="H123" s="14">
        <v>18</v>
      </c>
      <c r="I123" s="10">
        <f t="shared" si="15"/>
        <v>1.171875</v>
      </c>
      <c r="J123" s="14">
        <v>69</v>
      </c>
      <c r="K123" s="10">
        <f t="shared" si="16"/>
        <v>4.4921875</v>
      </c>
      <c r="L123" s="14">
        <v>98</v>
      </c>
      <c r="M123" s="69">
        <f t="shared" si="10"/>
        <v>6.380208333333333</v>
      </c>
      <c r="N123" s="13">
        <v>118</v>
      </c>
      <c r="O123" s="69">
        <f t="shared" si="17"/>
        <v>7.682291666666667</v>
      </c>
      <c r="P123" s="68">
        <f t="shared" si="18"/>
        <v>118</v>
      </c>
      <c r="Q123" s="112">
        <f t="shared" si="11"/>
        <v>7.682291666666667</v>
      </c>
      <c r="R123" s="77">
        <f t="shared" si="12"/>
        <v>288</v>
      </c>
      <c r="S123" s="93">
        <f t="shared" si="13"/>
        <v>18.75</v>
      </c>
    </row>
    <row r="124" spans="1:19" ht="15.75">
      <c r="A124" s="123"/>
      <c r="B124" s="1" t="s">
        <v>105</v>
      </c>
      <c r="C124" s="42">
        <v>2249</v>
      </c>
      <c r="D124" s="108">
        <f>'11-12.09 (УИК)'!R124</f>
        <v>351</v>
      </c>
      <c r="E124" s="109">
        <f>'11-12.09 (УИК)'!S124</f>
        <v>15.606936416184972</v>
      </c>
      <c r="F124" s="72">
        <v>17</v>
      </c>
      <c r="G124" s="10">
        <f t="shared" si="14"/>
        <v>0.755891507336594</v>
      </c>
      <c r="H124" s="14">
        <v>60</v>
      </c>
      <c r="I124" s="10">
        <f t="shared" si="15"/>
        <v>2.667852378835038</v>
      </c>
      <c r="J124" s="14">
        <v>144</v>
      </c>
      <c r="K124" s="10">
        <f t="shared" si="16"/>
        <v>6.402845709204091</v>
      </c>
      <c r="L124" s="14">
        <v>191</v>
      </c>
      <c r="M124" s="69">
        <f t="shared" si="10"/>
        <v>8.492663405958204</v>
      </c>
      <c r="N124" s="13">
        <v>239</v>
      </c>
      <c r="O124" s="69">
        <f t="shared" si="17"/>
        <v>10.626945309026233</v>
      </c>
      <c r="P124" s="68">
        <f t="shared" si="18"/>
        <v>239</v>
      </c>
      <c r="Q124" s="112">
        <f t="shared" si="11"/>
        <v>10.626945309026233</v>
      </c>
      <c r="R124" s="77">
        <f t="shared" si="12"/>
        <v>590</v>
      </c>
      <c r="S124" s="93">
        <f t="shared" si="13"/>
        <v>26.233881725211205</v>
      </c>
    </row>
    <row r="125" spans="1:19" ht="15.75">
      <c r="A125" s="123"/>
      <c r="B125" s="1" t="s">
        <v>106</v>
      </c>
      <c r="C125" s="42">
        <v>2080</v>
      </c>
      <c r="D125" s="108">
        <f>'11-12.09 (УИК)'!R125</f>
        <v>267</v>
      </c>
      <c r="E125" s="109">
        <f>'11-12.09 (УИК)'!S125</f>
        <v>12.83653846153846</v>
      </c>
      <c r="F125" s="72">
        <v>22</v>
      </c>
      <c r="G125" s="10">
        <f t="shared" si="14"/>
        <v>1.0576923076923077</v>
      </c>
      <c r="H125" s="14">
        <v>78</v>
      </c>
      <c r="I125" s="10">
        <f t="shared" si="15"/>
        <v>3.75</v>
      </c>
      <c r="J125" s="14">
        <v>131</v>
      </c>
      <c r="K125" s="10">
        <f t="shared" si="16"/>
        <v>6.298076923076923</v>
      </c>
      <c r="L125" s="14">
        <v>157</v>
      </c>
      <c r="M125" s="69">
        <f t="shared" si="10"/>
        <v>7.5480769230769225</v>
      </c>
      <c r="N125" s="13">
        <v>184</v>
      </c>
      <c r="O125" s="69">
        <f t="shared" si="17"/>
        <v>8.846153846153847</v>
      </c>
      <c r="P125" s="68">
        <f t="shared" si="18"/>
        <v>184</v>
      </c>
      <c r="Q125" s="112">
        <f t="shared" si="11"/>
        <v>8.846153846153847</v>
      </c>
      <c r="R125" s="77">
        <f t="shared" si="12"/>
        <v>451</v>
      </c>
      <c r="S125" s="93">
        <f t="shared" si="13"/>
        <v>21.682692307692307</v>
      </c>
    </row>
    <row r="126" spans="1:19" ht="15.75">
      <c r="A126" s="123"/>
      <c r="B126" s="7" t="s">
        <v>218</v>
      </c>
      <c r="C126" s="43">
        <f>SUM(C120:C125)</f>
        <v>10748</v>
      </c>
      <c r="D126" s="84">
        <f>'11-12.09 (УИК)'!R126</f>
        <v>1236</v>
      </c>
      <c r="E126" s="85">
        <f>'11-12.09 (УИК)'!S126</f>
        <v>11.499813918868625</v>
      </c>
      <c r="F126" s="47">
        <f>SUM(F120:F125)</f>
        <v>77</v>
      </c>
      <c r="G126" s="12">
        <f t="shared" si="14"/>
        <v>0.7164123557871231</v>
      </c>
      <c r="H126" s="9">
        <f>SUM(H120:H125)</f>
        <v>283</v>
      </c>
      <c r="I126" s="12">
        <f t="shared" si="15"/>
        <v>2.6330480089318944</v>
      </c>
      <c r="J126" s="9">
        <f>SUM(J120:J125)</f>
        <v>577</v>
      </c>
      <c r="K126" s="12">
        <f t="shared" si="16"/>
        <v>5.368440640119092</v>
      </c>
      <c r="L126" s="9">
        <f>SUM(L120:L125)</f>
        <v>774</v>
      </c>
      <c r="M126" s="12">
        <f t="shared" si="10"/>
        <v>7.201339784145889</v>
      </c>
      <c r="N126" s="9">
        <f>SUM(N120:N125)</f>
        <v>926</v>
      </c>
      <c r="O126" s="12">
        <f t="shared" si="17"/>
        <v>8.615556382582806</v>
      </c>
      <c r="P126" s="9">
        <f t="shared" si="18"/>
        <v>926</v>
      </c>
      <c r="Q126" s="11">
        <f t="shared" si="11"/>
        <v>8.615556382582806</v>
      </c>
      <c r="R126" s="84">
        <f t="shared" si="12"/>
        <v>2162</v>
      </c>
      <c r="S126" s="85">
        <f t="shared" si="13"/>
        <v>20.11537030145143</v>
      </c>
    </row>
    <row r="127" spans="1:19" ht="15.75">
      <c r="A127" s="123">
        <v>19</v>
      </c>
      <c r="B127" s="1" t="s">
        <v>107</v>
      </c>
      <c r="C127" s="42">
        <v>1361</v>
      </c>
      <c r="D127" s="108">
        <f>'11-12.09 (УИК)'!R127</f>
        <v>195</v>
      </c>
      <c r="E127" s="109">
        <f>'11-12.09 (УИК)'!S127</f>
        <v>14.327700220426157</v>
      </c>
      <c r="F127" s="72">
        <v>5</v>
      </c>
      <c r="G127" s="10">
        <f t="shared" si="14"/>
        <v>0.36737692872887584</v>
      </c>
      <c r="H127" s="14">
        <v>21</v>
      </c>
      <c r="I127" s="10">
        <f t="shared" si="15"/>
        <v>1.5429831006612784</v>
      </c>
      <c r="J127" s="14">
        <v>65</v>
      </c>
      <c r="K127" s="10">
        <f t="shared" si="16"/>
        <v>4.775900073475386</v>
      </c>
      <c r="L127" s="14">
        <v>74</v>
      </c>
      <c r="M127" s="69">
        <f t="shared" si="10"/>
        <v>5.437178545187362</v>
      </c>
      <c r="N127" s="13">
        <v>109</v>
      </c>
      <c r="O127" s="69">
        <f t="shared" si="17"/>
        <v>8.008817046289494</v>
      </c>
      <c r="P127" s="68">
        <f t="shared" si="18"/>
        <v>109</v>
      </c>
      <c r="Q127" s="112">
        <f t="shared" si="11"/>
        <v>8.008817046289494</v>
      </c>
      <c r="R127" s="77">
        <f t="shared" si="12"/>
        <v>304</v>
      </c>
      <c r="S127" s="93">
        <f t="shared" si="13"/>
        <v>22.33651726671565</v>
      </c>
    </row>
    <row r="128" spans="1:19" ht="15.75">
      <c r="A128" s="123"/>
      <c r="B128" s="1" t="s">
        <v>108</v>
      </c>
      <c r="C128" s="42">
        <v>1234</v>
      </c>
      <c r="D128" s="108">
        <f>'11-12.09 (УИК)'!R128</f>
        <v>157</v>
      </c>
      <c r="E128" s="109">
        <f>'11-12.09 (УИК)'!S128</f>
        <v>12.72285251215559</v>
      </c>
      <c r="F128" s="72">
        <v>8</v>
      </c>
      <c r="G128" s="10">
        <f t="shared" si="14"/>
        <v>0.6482982171799028</v>
      </c>
      <c r="H128" s="14">
        <v>33</v>
      </c>
      <c r="I128" s="10">
        <f t="shared" si="15"/>
        <v>2.674230145867099</v>
      </c>
      <c r="J128" s="14">
        <v>63</v>
      </c>
      <c r="K128" s="10">
        <f t="shared" si="16"/>
        <v>5.105348460291735</v>
      </c>
      <c r="L128" s="14">
        <v>79</v>
      </c>
      <c r="M128" s="69">
        <f t="shared" si="10"/>
        <v>6.40194489465154</v>
      </c>
      <c r="N128" s="13">
        <v>99</v>
      </c>
      <c r="O128" s="69">
        <f t="shared" si="17"/>
        <v>8.022690437601296</v>
      </c>
      <c r="P128" s="68">
        <f t="shared" si="18"/>
        <v>99</v>
      </c>
      <c r="Q128" s="112">
        <f t="shared" si="11"/>
        <v>8.022690437601296</v>
      </c>
      <c r="R128" s="77">
        <f t="shared" si="12"/>
        <v>256</v>
      </c>
      <c r="S128" s="93">
        <f t="shared" si="13"/>
        <v>20.74554294975689</v>
      </c>
    </row>
    <row r="129" spans="1:19" ht="15.75">
      <c r="A129" s="123"/>
      <c r="B129" s="1" t="s">
        <v>109</v>
      </c>
      <c r="C129" s="42">
        <v>1236</v>
      </c>
      <c r="D129" s="108">
        <f>'11-12.09 (УИК)'!R129</f>
        <v>163</v>
      </c>
      <c r="E129" s="109">
        <f>'11-12.09 (УИК)'!S129</f>
        <v>13.187702265372167</v>
      </c>
      <c r="F129" s="72">
        <v>5</v>
      </c>
      <c r="G129" s="10">
        <f t="shared" si="14"/>
        <v>0.40453074433656955</v>
      </c>
      <c r="H129" s="14">
        <v>22</v>
      </c>
      <c r="I129" s="10">
        <f t="shared" si="15"/>
        <v>1.779935275080906</v>
      </c>
      <c r="J129" s="14">
        <v>76</v>
      </c>
      <c r="K129" s="10">
        <f t="shared" si="16"/>
        <v>6.148867313915858</v>
      </c>
      <c r="L129" s="14">
        <v>98</v>
      </c>
      <c r="M129" s="69">
        <f t="shared" si="10"/>
        <v>7.9288025889967635</v>
      </c>
      <c r="N129" s="13">
        <v>117</v>
      </c>
      <c r="O129" s="69">
        <f t="shared" si="17"/>
        <v>9.466019417475728</v>
      </c>
      <c r="P129" s="68">
        <f t="shared" si="18"/>
        <v>117</v>
      </c>
      <c r="Q129" s="112">
        <f t="shared" si="11"/>
        <v>9.466019417475728</v>
      </c>
      <c r="R129" s="77">
        <f t="shared" si="12"/>
        <v>280</v>
      </c>
      <c r="S129" s="93">
        <f t="shared" si="13"/>
        <v>22.653721682847898</v>
      </c>
    </row>
    <row r="130" spans="1:19" ht="15.75">
      <c r="A130" s="123"/>
      <c r="B130" s="1" t="s">
        <v>110</v>
      </c>
      <c r="C130" s="42">
        <v>1343</v>
      </c>
      <c r="D130" s="108">
        <f>'11-12.09 (УИК)'!R130</f>
        <v>150</v>
      </c>
      <c r="E130" s="109">
        <f>'11-12.09 (УИК)'!S130</f>
        <v>11.169024571854058</v>
      </c>
      <c r="F130" s="72">
        <v>10</v>
      </c>
      <c r="G130" s="10">
        <f t="shared" si="14"/>
        <v>0.7446016381236039</v>
      </c>
      <c r="H130" s="14">
        <v>24</v>
      </c>
      <c r="I130" s="10">
        <f t="shared" si="15"/>
        <v>1.7870439314966493</v>
      </c>
      <c r="J130" s="14">
        <v>47</v>
      </c>
      <c r="K130" s="10">
        <f t="shared" si="16"/>
        <v>3.4996276991809383</v>
      </c>
      <c r="L130" s="14">
        <v>55</v>
      </c>
      <c r="M130" s="69">
        <f t="shared" si="10"/>
        <v>4.095309009679822</v>
      </c>
      <c r="N130" s="13">
        <v>76</v>
      </c>
      <c r="O130" s="69">
        <f t="shared" si="17"/>
        <v>5.658972449739389</v>
      </c>
      <c r="P130" s="68">
        <f t="shared" si="18"/>
        <v>76</v>
      </c>
      <c r="Q130" s="112">
        <f t="shared" si="11"/>
        <v>5.658972449739389</v>
      </c>
      <c r="R130" s="77">
        <f t="shared" si="12"/>
        <v>226</v>
      </c>
      <c r="S130" s="93">
        <f t="shared" si="13"/>
        <v>16.827997021593447</v>
      </c>
    </row>
    <row r="131" spans="1:19" ht="15.75">
      <c r="A131" s="123"/>
      <c r="B131" s="1" t="s">
        <v>111</v>
      </c>
      <c r="C131" s="42">
        <v>1719</v>
      </c>
      <c r="D131" s="108">
        <f>'11-12.09 (УИК)'!R131</f>
        <v>223</v>
      </c>
      <c r="E131" s="109">
        <f>'11-12.09 (УИК)'!S131</f>
        <v>12.972658522396744</v>
      </c>
      <c r="F131" s="72">
        <v>5</v>
      </c>
      <c r="G131" s="10">
        <f t="shared" si="14"/>
        <v>0.29086678301337987</v>
      </c>
      <c r="H131" s="14">
        <v>24</v>
      </c>
      <c r="I131" s="10">
        <f t="shared" si="15"/>
        <v>1.3961605584642234</v>
      </c>
      <c r="J131" s="14">
        <v>85</v>
      </c>
      <c r="K131" s="10">
        <f t="shared" si="16"/>
        <v>4.944735311227458</v>
      </c>
      <c r="L131" s="14">
        <v>122</v>
      </c>
      <c r="M131" s="69">
        <f t="shared" si="10"/>
        <v>7.0971495055264695</v>
      </c>
      <c r="N131" s="13">
        <v>162</v>
      </c>
      <c r="O131" s="69">
        <f t="shared" si="17"/>
        <v>9.424083769633508</v>
      </c>
      <c r="P131" s="68">
        <f t="shared" si="18"/>
        <v>162</v>
      </c>
      <c r="Q131" s="112">
        <f t="shared" si="11"/>
        <v>9.424083769633508</v>
      </c>
      <c r="R131" s="77">
        <f t="shared" si="12"/>
        <v>385</v>
      </c>
      <c r="S131" s="93">
        <f t="shared" si="13"/>
        <v>22.39674229203025</v>
      </c>
    </row>
    <row r="132" spans="1:19" ht="15.75">
      <c r="A132" s="123"/>
      <c r="B132" s="1" t="s">
        <v>112</v>
      </c>
      <c r="C132" s="42">
        <v>1825</v>
      </c>
      <c r="D132" s="108">
        <f>'11-12.09 (УИК)'!R132</f>
        <v>228</v>
      </c>
      <c r="E132" s="109">
        <f>'11-12.09 (УИК)'!S132</f>
        <v>12.493150684931507</v>
      </c>
      <c r="F132" s="72">
        <v>9</v>
      </c>
      <c r="G132" s="10">
        <f t="shared" si="14"/>
        <v>0.4931506849315068</v>
      </c>
      <c r="H132" s="14">
        <v>52</v>
      </c>
      <c r="I132" s="10">
        <f t="shared" si="15"/>
        <v>2.8493150684931505</v>
      </c>
      <c r="J132" s="14">
        <v>106</v>
      </c>
      <c r="K132" s="10">
        <f t="shared" si="16"/>
        <v>5.808219178082192</v>
      </c>
      <c r="L132" s="14">
        <v>156</v>
      </c>
      <c r="M132" s="69">
        <f t="shared" si="10"/>
        <v>8.547945205479452</v>
      </c>
      <c r="N132" s="13">
        <v>192</v>
      </c>
      <c r="O132" s="69">
        <f t="shared" si="17"/>
        <v>10.52054794520548</v>
      </c>
      <c r="P132" s="68">
        <f t="shared" si="18"/>
        <v>192</v>
      </c>
      <c r="Q132" s="112">
        <f t="shared" si="11"/>
        <v>10.52054794520548</v>
      </c>
      <c r="R132" s="77">
        <f t="shared" si="12"/>
        <v>420</v>
      </c>
      <c r="S132" s="93">
        <f t="shared" si="13"/>
        <v>23.013698630136986</v>
      </c>
    </row>
    <row r="133" spans="1:19" ht="15.75">
      <c r="A133" s="123"/>
      <c r="B133" s="1" t="s">
        <v>113</v>
      </c>
      <c r="C133" s="42">
        <v>1508</v>
      </c>
      <c r="D133" s="108">
        <f>'11-12.09 (УИК)'!R133</f>
        <v>156</v>
      </c>
      <c r="E133" s="109">
        <f>'11-12.09 (УИК)'!S133</f>
        <v>10.344827586206897</v>
      </c>
      <c r="F133" s="72">
        <v>6</v>
      </c>
      <c r="G133" s="10">
        <f t="shared" si="14"/>
        <v>0.3978779840848806</v>
      </c>
      <c r="H133" s="14">
        <v>24</v>
      </c>
      <c r="I133" s="10">
        <f t="shared" si="15"/>
        <v>1.5915119363395225</v>
      </c>
      <c r="J133" s="14">
        <v>71</v>
      </c>
      <c r="K133" s="10">
        <f t="shared" si="16"/>
        <v>4.708222811671088</v>
      </c>
      <c r="L133" s="14">
        <v>93</v>
      </c>
      <c r="M133" s="69">
        <f aca="true" t="shared" si="19" ref="M133:M196">L133/C133*100</f>
        <v>6.16710875331565</v>
      </c>
      <c r="N133" s="13">
        <v>105</v>
      </c>
      <c r="O133" s="69">
        <f t="shared" si="17"/>
        <v>6.962864721485411</v>
      </c>
      <c r="P133" s="68">
        <f t="shared" si="18"/>
        <v>105</v>
      </c>
      <c r="Q133" s="112">
        <f aca="true" t="shared" si="20" ref="Q133:Q196">P133/C133*100</f>
        <v>6.962864721485411</v>
      </c>
      <c r="R133" s="77">
        <f aca="true" t="shared" si="21" ref="R133:R196">P133+D133</f>
        <v>261</v>
      </c>
      <c r="S133" s="93">
        <f aca="true" t="shared" si="22" ref="S133:S196">R133/C133*100</f>
        <v>17.307692307692307</v>
      </c>
    </row>
    <row r="134" spans="1:19" ht="15.75">
      <c r="A134" s="123"/>
      <c r="B134" s="1" t="s">
        <v>114</v>
      </c>
      <c r="C134" s="44">
        <v>1479</v>
      </c>
      <c r="D134" s="108">
        <f>'11-12.09 (УИК)'!R134</f>
        <v>184</v>
      </c>
      <c r="E134" s="109">
        <f>'11-12.09 (УИК)'!S134</f>
        <v>12.440838404327248</v>
      </c>
      <c r="F134" s="72">
        <v>5</v>
      </c>
      <c r="G134" s="10">
        <f aca="true" t="shared" si="23" ref="G134:G197">F134/C134*100</f>
        <v>0.3380662609871535</v>
      </c>
      <c r="H134" s="14">
        <v>20</v>
      </c>
      <c r="I134" s="10">
        <f aca="true" t="shared" si="24" ref="I134:I197">H134/C134*100</f>
        <v>1.352265043948614</v>
      </c>
      <c r="J134" s="14">
        <v>73</v>
      </c>
      <c r="K134" s="10">
        <f aca="true" t="shared" si="25" ref="K134:K197">J134/C134*100</f>
        <v>4.935767410412441</v>
      </c>
      <c r="L134" s="14">
        <v>100</v>
      </c>
      <c r="M134" s="69">
        <f t="shared" si="19"/>
        <v>6.761325219743069</v>
      </c>
      <c r="N134" s="13">
        <v>125</v>
      </c>
      <c r="O134" s="69">
        <f aca="true" t="shared" si="26" ref="O134:O197">N134/C134*100</f>
        <v>8.451656524678837</v>
      </c>
      <c r="P134" s="68">
        <f t="shared" si="18"/>
        <v>125</v>
      </c>
      <c r="Q134" s="112">
        <f t="shared" si="20"/>
        <v>8.451656524678837</v>
      </c>
      <c r="R134" s="77">
        <f t="shared" si="21"/>
        <v>309</v>
      </c>
      <c r="S134" s="93">
        <f t="shared" si="22"/>
        <v>20.892494929006087</v>
      </c>
    </row>
    <row r="135" spans="1:19" ht="15.75">
      <c r="A135" s="123"/>
      <c r="B135" s="7" t="s">
        <v>218</v>
      </c>
      <c r="C135" s="43">
        <f>SUM(C127:C134)</f>
        <v>11705</v>
      </c>
      <c r="D135" s="84">
        <f>'11-12.09 (УИК)'!R135</f>
        <v>1456</v>
      </c>
      <c r="E135" s="85">
        <f>'11-12.09 (УИК)'!S135</f>
        <v>12.439128577530969</v>
      </c>
      <c r="F135" s="47">
        <f>SUM(F127:F134)</f>
        <v>53</v>
      </c>
      <c r="G135" s="12">
        <f t="shared" si="23"/>
        <v>0.4527979495941905</v>
      </c>
      <c r="H135" s="9">
        <f>SUM(H127:H134)</f>
        <v>220</v>
      </c>
      <c r="I135" s="12">
        <f t="shared" si="24"/>
        <v>1.8795386586928662</v>
      </c>
      <c r="J135" s="9">
        <f>SUM(J127:J134)</f>
        <v>586</v>
      </c>
      <c r="K135" s="12">
        <f t="shared" si="25"/>
        <v>5.006407518154635</v>
      </c>
      <c r="L135" s="9">
        <f>SUM(L127:L134)</f>
        <v>777</v>
      </c>
      <c r="M135" s="12">
        <f t="shared" si="19"/>
        <v>6.6381888082016225</v>
      </c>
      <c r="N135" s="9">
        <f>SUM(N127:N134)</f>
        <v>985</v>
      </c>
      <c r="O135" s="12">
        <f t="shared" si="26"/>
        <v>8.415207176420333</v>
      </c>
      <c r="P135" s="9">
        <f t="shared" si="18"/>
        <v>985</v>
      </c>
      <c r="Q135" s="11">
        <f t="shared" si="20"/>
        <v>8.415207176420333</v>
      </c>
      <c r="R135" s="84">
        <f t="shared" si="21"/>
        <v>2441</v>
      </c>
      <c r="S135" s="85">
        <f t="shared" si="22"/>
        <v>20.854335753951304</v>
      </c>
    </row>
    <row r="136" spans="1:19" ht="15.75">
      <c r="A136" s="123">
        <v>20</v>
      </c>
      <c r="B136" s="1" t="s">
        <v>115</v>
      </c>
      <c r="C136" s="42">
        <v>1024</v>
      </c>
      <c r="D136" s="108">
        <f>'11-12.09 (УИК)'!R136</f>
        <v>119</v>
      </c>
      <c r="E136" s="109">
        <f>'11-12.09 (УИК)'!S136</f>
        <v>11.62109375</v>
      </c>
      <c r="F136" s="106">
        <v>8</v>
      </c>
      <c r="G136" s="10">
        <f t="shared" si="23"/>
        <v>0.78125</v>
      </c>
      <c r="H136" s="14">
        <v>22</v>
      </c>
      <c r="I136" s="10">
        <f t="shared" si="24"/>
        <v>2.1484375</v>
      </c>
      <c r="J136" s="14">
        <v>56</v>
      </c>
      <c r="K136" s="10">
        <f t="shared" si="25"/>
        <v>5.46875</v>
      </c>
      <c r="L136" s="14">
        <v>63</v>
      </c>
      <c r="M136" s="69">
        <f t="shared" si="19"/>
        <v>6.15234375</v>
      </c>
      <c r="N136" s="13">
        <v>73</v>
      </c>
      <c r="O136" s="69">
        <f t="shared" si="26"/>
        <v>7.12890625</v>
      </c>
      <c r="P136" s="68">
        <f t="shared" si="18"/>
        <v>73</v>
      </c>
      <c r="Q136" s="112">
        <f t="shared" si="20"/>
        <v>7.12890625</v>
      </c>
      <c r="R136" s="77">
        <f t="shared" si="21"/>
        <v>192</v>
      </c>
      <c r="S136" s="93">
        <f t="shared" si="22"/>
        <v>18.75</v>
      </c>
    </row>
    <row r="137" spans="1:19" ht="15.75">
      <c r="A137" s="123"/>
      <c r="B137" s="1" t="s">
        <v>116</v>
      </c>
      <c r="C137" s="42">
        <v>1195</v>
      </c>
      <c r="D137" s="108">
        <f>'11-12.09 (УИК)'!R137</f>
        <v>132</v>
      </c>
      <c r="E137" s="109">
        <f>'11-12.09 (УИК)'!S137</f>
        <v>11.046025104602512</v>
      </c>
      <c r="F137" s="106">
        <v>7</v>
      </c>
      <c r="G137" s="10">
        <f t="shared" si="23"/>
        <v>0.5857740585774058</v>
      </c>
      <c r="H137" s="14">
        <v>17</v>
      </c>
      <c r="I137" s="10">
        <f t="shared" si="24"/>
        <v>1.4225941422594142</v>
      </c>
      <c r="J137" s="14">
        <v>42</v>
      </c>
      <c r="K137" s="10">
        <f t="shared" si="25"/>
        <v>3.5146443514644354</v>
      </c>
      <c r="L137" s="14">
        <v>58</v>
      </c>
      <c r="M137" s="69">
        <f t="shared" si="19"/>
        <v>4.853556485355648</v>
      </c>
      <c r="N137" s="13">
        <v>77</v>
      </c>
      <c r="O137" s="69">
        <f t="shared" si="26"/>
        <v>6.443514644351464</v>
      </c>
      <c r="P137" s="68">
        <f t="shared" si="18"/>
        <v>77</v>
      </c>
      <c r="Q137" s="112">
        <f t="shared" si="20"/>
        <v>6.443514644351464</v>
      </c>
      <c r="R137" s="77">
        <f t="shared" si="21"/>
        <v>209</v>
      </c>
      <c r="S137" s="93">
        <f t="shared" si="22"/>
        <v>17.489539748953973</v>
      </c>
    </row>
    <row r="138" spans="1:19" ht="15.75">
      <c r="A138" s="123"/>
      <c r="B138" s="1" t="s">
        <v>117</v>
      </c>
      <c r="C138" s="42">
        <v>1677</v>
      </c>
      <c r="D138" s="108">
        <f>'11-12.09 (УИК)'!R138</f>
        <v>281</v>
      </c>
      <c r="E138" s="109">
        <f>'11-12.09 (УИК)'!S138</f>
        <v>16.756112104949313</v>
      </c>
      <c r="F138" s="106">
        <v>10</v>
      </c>
      <c r="G138" s="10">
        <f t="shared" si="23"/>
        <v>0.5963029218843172</v>
      </c>
      <c r="H138" s="14">
        <v>28</v>
      </c>
      <c r="I138" s="10">
        <f t="shared" si="24"/>
        <v>1.6696481812760882</v>
      </c>
      <c r="J138" s="14">
        <v>60</v>
      </c>
      <c r="K138" s="10">
        <f t="shared" si="25"/>
        <v>3.5778175313059033</v>
      </c>
      <c r="L138" s="14">
        <v>77</v>
      </c>
      <c r="M138" s="69">
        <f t="shared" si="19"/>
        <v>4.591532498509243</v>
      </c>
      <c r="N138" s="13">
        <v>88</v>
      </c>
      <c r="O138" s="69">
        <f t="shared" si="26"/>
        <v>5.247465712581992</v>
      </c>
      <c r="P138" s="68">
        <f t="shared" si="18"/>
        <v>88</v>
      </c>
      <c r="Q138" s="112">
        <f t="shared" si="20"/>
        <v>5.247465712581992</v>
      </c>
      <c r="R138" s="77">
        <f t="shared" si="21"/>
        <v>369</v>
      </c>
      <c r="S138" s="93">
        <f t="shared" si="22"/>
        <v>22.003577817531305</v>
      </c>
    </row>
    <row r="139" spans="1:19" ht="15.75">
      <c r="A139" s="123"/>
      <c r="B139" s="1" t="s">
        <v>118</v>
      </c>
      <c r="C139" s="42">
        <v>1822</v>
      </c>
      <c r="D139" s="108">
        <f>'11-12.09 (УИК)'!R139</f>
        <v>240</v>
      </c>
      <c r="E139" s="109">
        <f>'11-12.09 (УИК)'!S139</f>
        <v>13.172338090010976</v>
      </c>
      <c r="F139" s="46">
        <v>9</v>
      </c>
      <c r="G139" s="10">
        <f t="shared" si="23"/>
        <v>0.49396267837541163</v>
      </c>
      <c r="H139" s="14">
        <v>45</v>
      </c>
      <c r="I139" s="10">
        <f t="shared" si="24"/>
        <v>2.469813391877058</v>
      </c>
      <c r="J139" s="14">
        <v>93</v>
      </c>
      <c r="K139" s="10">
        <f t="shared" si="25"/>
        <v>5.104281009879254</v>
      </c>
      <c r="L139" s="14">
        <v>121</v>
      </c>
      <c r="M139" s="69">
        <f t="shared" si="19"/>
        <v>6.6410537870472</v>
      </c>
      <c r="N139" s="13">
        <v>139</v>
      </c>
      <c r="O139" s="69">
        <f t="shared" si="26"/>
        <v>7.628979143798024</v>
      </c>
      <c r="P139" s="68">
        <f aca="true" t="shared" si="27" ref="P139:P202">MAX(F139,H139,J139,L139,N139)</f>
        <v>139</v>
      </c>
      <c r="Q139" s="112">
        <f t="shared" si="20"/>
        <v>7.628979143798024</v>
      </c>
      <c r="R139" s="77">
        <f t="shared" si="21"/>
        <v>379</v>
      </c>
      <c r="S139" s="93">
        <f t="shared" si="22"/>
        <v>20.801317233809</v>
      </c>
    </row>
    <row r="140" spans="1:19" ht="15.75">
      <c r="A140" s="123"/>
      <c r="B140" s="1" t="s">
        <v>119</v>
      </c>
      <c r="C140" s="42">
        <v>1891</v>
      </c>
      <c r="D140" s="108">
        <f>'11-12.09 (УИК)'!R140</f>
        <v>177</v>
      </c>
      <c r="E140" s="109">
        <f>'11-12.09 (УИК)'!S140</f>
        <v>9.360126916975146</v>
      </c>
      <c r="F140" s="46">
        <v>7</v>
      </c>
      <c r="G140" s="10">
        <f t="shared" si="23"/>
        <v>0.370174510840825</v>
      </c>
      <c r="H140" s="14">
        <v>36</v>
      </c>
      <c r="I140" s="10">
        <f t="shared" si="24"/>
        <v>1.9037546271813854</v>
      </c>
      <c r="J140" s="14">
        <v>91</v>
      </c>
      <c r="K140" s="10">
        <f t="shared" si="25"/>
        <v>4.812268640930725</v>
      </c>
      <c r="L140" s="14">
        <v>126</v>
      </c>
      <c r="M140" s="69">
        <f t="shared" si="19"/>
        <v>6.663141195134849</v>
      </c>
      <c r="N140" s="13">
        <v>160</v>
      </c>
      <c r="O140" s="69">
        <f t="shared" si="26"/>
        <v>8.461131676361713</v>
      </c>
      <c r="P140" s="68">
        <f t="shared" si="27"/>
        <v>160</v>
      </c>
      <c r="Q140" s="112">
        <f t="shared" si="20"/>
        <v>8.461131676361713</v>
      </c>
      <c r="R140" s="77">
        <f t="shared" si="21"/>
        <v>337</v>
      </c>
      <c r="S140" s="93">
        <f t="shared" si="22"/>
        <v>17.821258593336857</v>
      </c>
    </row>
    <row r="141" spans="1:19" ht="15.75">
      <c r="A141" s="123"/>
      <c r="B141" s="1" t="s">
        <v>120</v>
      </c>
      <c r="C141" s="42">
        <v>2209</v>
      </c>
      <c r="D141" s="108">
        <f>'11-12.09 (УИК)'!R141</f>
        <v>296</v>
      </c>
      <c r="E141" s="109">
        <f>'11-12.09 (УИК)'!S141</f>
        <v>13.39972838388411</v>
      </c>
      <c r="F141" s="46">
        <v>10</v>
      </c>
      <c r="G141" s="10">
        <f t="shared" si="23"/>
        <v>0.4526935264825713</v>
      </c>
      <c r="H141" s="14">
        <v>66</v>
      </c>
      <c r="I141" s="10">
        <f t="shared" si="24"/>
        <v>2.9877772747849707</v>
      </c>
      <c r="J141" s="14">
        <v>155</v>
      </c>
      <c r="K141" s="10">
        <f t="shared" si="25"/>
        <v>7.016749660479856</v>
      </c>
      <c r="L141" s="14">
        <v>189</v>
      </c>
      <c r="M141" s="69">
        <f t="shared" si="19"/>
        <v>8.555907650520597</v>
      </c>
      <c r="N141" s="13">
        <v>234</v>
      </c>
      <c r="O141" s="69">
        <f t="shared" si="26"/>
        <v>10.593028519692169</v>
      </c>
      <c r="P141" s="68">
        <f t="shared" si="27"/>
        <v>234</v>
      </c>
      <c r="Q141" s="112">
        <f t="shared" si="20"/>
        <v>10.593028519692169</v>
      </c>
      <c r="R141" s="77">
        <f t="shared" si="21"/>
        <v>530</v>
      </c>
      <c r="S141" s="93">
        <f t="shared" si="22"/>
        <v>23.99275690357628</v>
      </c>
    </row>
    <row r="142" spans="1:19" ht="15.75">
      <c r="A142" s="123"/>
      <c r="B142" s="1" t="s">
        <v>121</v>
      </c>
      <c r="C142" s="44">
        <v>1514</v>
      </c>
      <c r="D142" s="108">
        <f>'11-12.09 (УИК)'!R142</f>
        <v>167</v>
      </c>
      <c r="E142" s="109">
        <f>'11-12.09 (УИК)'!S142</f>
        <v>11.030383091149274</v>
      </c>
      <c r="F142" s="46">
        <v>6</v>
      </c>
      <c r="G142" s="10">
        <f t="shared" si="23"/>
        <v>0.3963011889035667</v>
      </c>
      <c r="H142" s="14">
        <v>30</v>
      </c>
      <c r="I142" s="10">
        <f t="shared" si="24"/>
        <v>1.9815059445178336</v>
      </c>
      <c r="J142" s="14">
        <v>61</v>
      </c>
      <c r="K142" s="10">
        <f t="shared" si="25"/>
        <v>4.0290620871862615</v>
      </c>
      <c r="L142" s="14">
        <v>61</v>
      </c>
      <c r="M142" s="69">
        <f t="shared" si="19"/>
        <v>4.0290620871862615</v>
      </c>
      <c r="N142" s="13">
        <v>91</v>
      </c>
      <c r="O142" s="69">
        <f t="shared" si="26"/>
        <v>6.0105680317040955</v>
      </c>
      <c r="P142" s="68">
        <f t="shared" si="27"/>
        <v>91</v>
      </c>
      <c r="Q142" s="112">
        <f t="shared" si="20"/>
        <v>6.0105680317040955</v>
      </c>
      <c r="R142" s="77">
        <f t="shared" si="21"/>
        <v>258</v>
      </c>
      <c r="S142" s="93">
        <f t="shared" si="22"/>
        <v>17.040951122853368</v>
      </c>
    </row>
    <row r="143" spans="1:19" ht="15.75">
      <c r="A143" s="123"/>
      <c r="B143" s="7" t="s">
        <v>218</v>
      </c>
      <c r="C143" s="43">
        <f>SUM(C136:C142)</f>
        <v>11332</v>
      </c>
      <c r="D143" s="84">
        <f>'11-12.09 (УИК)'!R143</f>
        <v>1412</v>
      </c>
      <c r="E143" s="85">
        <f>'11-12.09 (УИК)'!S143</f>
        <v>12.460289445817155</v>
      </c>
      <c r="F143" s="47">
        <f>SUM(F136:F142)</f>
        <v>57</v>
      </c>
      <c r="G143" s="12">
        <f t="shared" si="23"/>
        <v>0.5030003529827038</v>
      </c>
      <c r="H143" s="9">
        <f>SUM(H136:H142)</f>
        <v>244</v>
      </c>
      <c r="I143" s="12">
        <f t="shared" si="24"/>
        <v>2.1531944934698197</v>
      </c>
      <c r="J143" s="9">
        <f>SUM(J136:J142)</f>
        <v>558</v>
      </c>
      <c r="K143" s="12">
        <f t="shared" si="25"/>
        <v>4.924108718672785</v>
      </c>
      <c r="L143" s="9">
        <f>SUM(L136:L142)</f>
        <v>695</v>
      </c>
      <c r="M143" s="12">
        <f t="shared" si="19"/>
        <v>6.133074479350512</v>
      </c>
      <c r="N143" s="9">
        <f>SUM(N136:N142)</f>
        <v>862</v>
      </c>
      <c r="O143" s="12">
        <f t="shared" si="26"/>
        <v>7.6067772679138725</v>
      </c>
      <c r="P143" s="9">
        <f t="shared" si="27"/>
        <v>862</v>
      </c>
      <c r="Q143" s="11">
        <f t="shared" si="20"/>
        <v>7.6067772679138725</v>
      </c>
      <c r="R143" s="84">
        <f t="shared" si="21"/>
        <v>2274</v>
      </c>
      <c r="S143" s="85">
        <f t="shared" si="22"/>
        <v>20.067066713731027</v>
      </c>
    </row>
    <row r="144" spans="1:19" ht="15.75">
      <c r="A144" s="135">
        <v>21</v>
      </c>
      <c r="B144" s="1" t="s">
        <v>122</v>
      </c>
      <c r="C144" s="42">
        <v>1872</v>
      </c>
      <c r="D144" s="108">
        <f>'11-12.09 (УИК)'!R144</f>
        <v>266</v>
      </c>
      <c r="E144" s="109">
        <f>'11-12.09 (УИК)'!S144</f>
        <v>14.209401709401709</v>
      </c>
      <c r="F144" s="46">
        <v>4</v>
      </c>
      <c r="G144" s="10">
        <f t="shared" si="23"/>
        <v>0.2136752136752137</v>
      </c>
      <c r="H144" s="14">
        <v>31</v>
      </c>
      <c r="I144" s="10">
        <f t="shared" si="24"/>
        <v>1.655982905982906</v>
      </c>
      <c r="J144" s="14">
        <v>97</v>
      </c>
      <c r="K144" s="10">
        <f t="shared" si="25"/>
        <v>5.181623931623932</v>
      </c>
      <c r="L144" s="14">
        <v>126</v>
      </c>
      <c r="M144" s="69">
        <f t="shared" si="19"/>
        <v>6.730769230769231</v>
      </c>
      <c r="N144" s="13">
        <v>148</v>
      </c>
      <c r="O144" s="69">
        <f t="shared" si="26"/>
        <v>7.905982905982905</v>
      </c>
      <c r="P144" s="68">
        <f t="shared" si="27"/>
        <v>148</v>
      </c>
      <c r="Q144" s="112">
        <f t="shared" si="20"/>
        <v>7.905982905982905</v>
      </c>
      <c r="R144" s="77">
        <f t="shared" si="21"/>
        <v>414</v>
      </c>
      <c r="S144" s="93">
        <f t="shared" si="22"/>
        <v>22.115384615384613</v>
      </c>
    </row>
    <row r="145" spans="1:19" ht="15.75">
      <c r="A145" s="136"/>
      <c r="B145" s="1" t="s">
        <v>123</v>
      </c>
      <c r="C145" s="42">
        <v>2102</v>
      </c>
      <c r="D145" s="108">
        <f>'11-12.09 (УИК)'!R145</f>
        <v>325</v>
      </c>
      <c r="E145" s="109">
        <f>'11-12.09 (УИК)'!S145</f>
        <v>15.461465271170313</v>
      </c>
      <c r="F145" s="46">
        <v>6</v>
      </c>
      <c r="G145" s="10">
        <f t="shared" si="23"/>
        <v>0.285442435775452</v>
      </c>
      <c r="H145" s="14">
        <v>31</v>
      </c>
      <c r="I145" s="10">
        <f t="shared" si="24"/>
        <v>1.4747859181731684</v>
      </c>
      <c r="J145" s="14">
        <v>113</v>
      </c>
      <c r="K145" s="10">
        <f t="shared" si="25"/>
        <v>5.3758325404376786</v>
      </c>
      <c r="L145" s="14">
        <v>164</v>
      </c>
      <c r="M145" s="69">
        <f t="shared" si="19"/>
        <v>7.802093244529019</v>
      </c>
      <c r="N145" s="13">
        <v>198</v>
      </c>
      <c r="O145" s="69">
        <f t="shared" si="26"/>
        <v>9.419600380589914</v>
      </c>
      <c r="P145" s="68">
        <f t="shared" si="27"/>
        <v>198</v>
      </c>
      <c r="Q145" s="112">
        <f t="shared" si="20"/>
        <v>9.419600380589914</v>
      </c>
      <c r="R145" s="77">
        <f t="shared" si="21"/>
        <v>523</v>
      </c>
      <c r="S145" s="93">
        <f t="shared" si="22"/>
        <v>24.881065651760228</v>
      </c>
    </row>
    <row r="146" spans="1:19" ht="15.75">
      <c r="A146" s="136"/>
      <c r="B146" s="1" t="s">
        <v>124</v>
      </c>
      <c r="C146" s="42">
        <v>1497</v>
      </c>
      <c r="D146" s="108">
        <f>'11-12.09 (УИК)'!R146</f>
        <v>223</v>
      </c>
      <c r="E146" s="109">
        <f>'11-12.09 (УИК)'!S146</f>
        <v>14.896459585838343</v>
      </c>
      <c r="F146" s="46">
        <v>12</v>
      </c>
      <c r="G146" s="10">
        <f t="shared" si="23"/>
        <v>0.8016032064128256</v>
      </c>
      <c r="H146" s="14">
        <v>35</v>
      </c>
      <c r="I146" s="10">
        <f t="shared" si="24"/>
        <v>2.338009352037408</v>
      </c>
      <c r="J146" s="14">
        <v>75</v>
      </c>
      <c r="K146" s="10">
        <f t="shared" si="25"/>
        <v>5.01002004008016</v>
      </c>
      <c r="L146" s="14">
        <v>97</v>
      </c>
      <c r="M146" s="69">
        <f t="shared" si="19"/>
        <v>6.479625918503674</v>
      </c>
      <c r="N146" s="13">
        <v>114</v>
      </c>
      <c r="O146" s="69">
        <f t="shared" si="26"/>
        <v>7.615230460921844</v>
      </c>
      <c r="P146" s="68">
        <f t="shared" si="27"/>
        <v>114</v>
      </c>
      <c r="Q146" s="112">
        <f t="shared" si="20"/>
        <v>7.615230460921844</v>
      </c>
      <c r="R146" s="77">
        <f t="shared" si="21"/>
        <v>337</v>
      </c>
      <c r="S146" s="93">
        <f t="shared" si="22"/>
        <v>22.511690046760187</v>
      </c>
    </row>
    <row r="147" spans="1:19" ht="15.75">
      <c r="A147" s="136"/>
      <c r="B147" s="1" t="s">
        <v>125</v>
      </c>
      <c r="C147" s="42">
        <v>1758</v>
      </c>
      <c r="D147" s="108">
        <f>'11-12.09 (УИК)'!R147</f>
        <v>222</v>
      </c>
      <c r="E147" s="109">
        <f>'11-12.09 (УИК)'!S147</f>
        <v>12.627986348122866</v>
      </c>
      <c r="F147" s="46">
        <v>4</v>
      </c>
      <c r="G147" s="10">
        <f t="shared" si="23"/>
        <v>0.22753128555176336</v>
      </c>
      <c r="H147" s="14">
        <v>24</v>
      </c>
      <c r="I147" s="10">
        <f t="shared" si="24"/>
        <v>1.3651877133105803</v>
      </c>
      <c r="J147" s="14">
        <v>83</v>
      </c>
      <c r="K147" s="10">
        <f t="shared" si="25"/>
        <v>4.721274175199089</v>
      </c>
      <c r="L147" s="14">
        <v>108</v>
      </c>
      <c r="M147" s="69">
        <f t="shared" si="19"/>
        <v>6.143344709897611</v>
      </c>
      <c r="N147" s="13">
        <v>143</v>
      </c>
      <c r="O147" s="69">
        <f t="shared" si="26"/>
        <v>8.13424345847554</v>
      </c>
      <c r="P147" s="68">
        <f t="shared" si="27"/>
        <v>143</v>
      </c>
      <c r="Q147" s="112">
        <f t="shared" si="20"/>
        <v>8.13424345847554</v>
      </c>
      <c r="R147" s="77">
        <f t="shared" si="21"/>
        <v>365</v>
      </c>
      <c r="S147" s="93">
        <f t="shared" si="22"/>
        <v>20.762229806598405</v>
      </c>
    </row>
    <row r="148" spans="1:19" ht="15.75">
      <c r="A148" s="136"/>
      <c r="B148" s="1" t="s">
        <v>126</v>
      </c>
      <c r="C148" s="42">
        <v>2153</v>
      </c>
      <c r="D148" s="108">
        <f>'11-12.09 (УИК)'!R148</f>
        <v>896</v>
      </c>
      <c r="E148" s="109">
        <f>'11-12.09 (УИК)'!S148</f>
        <v>41.61634928007432</v>
      </c>
      <c r="F148" s="46">
        <v>11</v>
      </c>
      <c r="G148" s="10">
        <f t="shared" si="23"/>
        <v>0.5109150023223409</v>
      </c>
      <c r="H148" s="14">
        <v>33</v>
      </c>
      <c r="I148" s="10">
        <f t="shared" si="24"/>
        <v>1.5327450069670228</v>
      </c>
      <c r="J148" s="14">
        <v>97</v>
      </c>
      <c r="K148" s="10">
        <f t="shared" si="25"/>
        <v>4.505341384115188</v>
      </c>
      <c r="L148" s="14">
        <v>128</v>
      </c>
      <c r="M148" s="69">
        <f t="shared" si="19"/>
        <v>5.945192754296331</v>
      </c>
      <c r="N148" s="13">
        <v>155</v>
      </c>
      <c r="O148" s="69">
        <f t="shared" si="26"/>
        <v>7.199256850905712</v>
      </c>
      <c r="P148" s="68">
        <f t="shared" si="27"/>
        <v>155</v>
      </c>
      <c r="Q148" s="112">
        <f t="shared" si="20"/>
        <v>7.199256850905712</v>
      </c>
      <c r="R148" s="77">
        <f t="shared" si="21"/>
        <v>1051</v>
      </c>
      <c r="S148" s="93">
        <f t="shared" si="22"/>
        <v>48.81560613098003</v>
      </c>
    </row>
    <row r="149" spans="1:19" ht="15.75">
      <c r="A149" s="136"/>
      <c r="B149" s="1" t="s">
        <v>127</v>
      </c>
      <c r="C149" s="42">
        <v>2194</v>
      </c>
      <c r="D149" s="108">
        <f>'11-12.09 (УИК)'!R149</f>
        <v>519</v>
      </c>
      <c r="E149" s="109">
        <f>'11-12.09 (УИК)'!S149</f>
        <v>23.655423883318143</v>
      </c>
      <c r="F149" s="46">
        <v>6</v>
      </c>
      <c r="G149" s="10">
        <f t="shared" si="23"/>
        <v>0.27347310847766637</v>
      </c>
      <c r="H149" s="14">
        <v>73</v>
      </c>
      <c r="I149" s="10">
        <f t="shared" si="24"/>
        <v>3.3272561531449405</v>
      </c>
      <c r="J149" s="14">
        <v>131</v>
      </c>
      <c r="K149" s="10">
        <f t="shared" si="25"/>
        <v>5.9708295350957155</v>
      </c>
      <c r="L149" s="14">
        <v>160</v>
      </c>
      <c r="M149" s="69">
        <f t="shared" si="19"/>
        <v>7.292616226071102</v>
      </c>
      <c r="N149" s="13">
        <v>205</v>
      </c>
      <c r="O149" s="69">
        <f t="shared" si="26"/>
        <v>9.3436645396536</v>
      </c>
      <c r="P149" s="68">
        <f t="shared" si="27"/>
        <v>205</v>
      </c>
      <c r="Q149" s="112">
        <f t="shared" si="20"/>
        <v>9.3436645396536</v>
      </c>
      <c r="R149" s="77">
        <f t="shared" si="21"/>
        <v>724</v>
      </c>
      <c r="S149" s="93">
        <f t="shared" si="22"/>
        <v>32.99908842297174</v>
      </c>
    </row>
    <row r="150" spans="1:19" ht="15.75">
      <c r="A150" s="137"/>
      <c r="B150" s="7" t="s">
        <v>218</v>
      </c>
      <c r="C150" s="43">
        <f>SUM(C144:C149)</f>
        <v>11576</v>
      </c>
      <c r="D150" s="84">
        <f>'11-12.09 (УИК)'!R150</f>
        <v>2451</v>
      </c>
      <c r="E150" s="85">
        <f>'11-12.09 (УИК)'!S150</f>
        <v>21.173116793365583</v>
      </c>
      <c r="F150" s="47">
        <f>SUM(F144:F149)</f>
        <v>43</v>
      </c>
      <c r="G150" s="12">
        <f t="shared" si="23"/>
        <v>0.37145818935729097</v>
      </c>
      <c r="H150" s="47">
        <f>SUM(H144:H149)</f>
        <v>227</v>
      </c>
      <c r="I150" s="12">
        <f t="shared" si="24"/>
        <v>1.9609536973047685</v>
      </c>
      <c r="J150" s="47">
        <f>SUM(J144:J149)</f>
        <v>596</v>
      </c>
      <c r="K150" s="12">
        <f t="shared" si="25"/>
        <v>5.148583275742916</v>
      </c>
      <c r="L150" s="47">
        <f>SUM(L144:L149)</f>
        <v>783</v>
      </c>
      <c r="M150" s="12">
        <f t="shared" si="19"/>
        <v>6.763994471319973</v>
      </c>
      <c r="N150" s="47">
        <f>SUM(N144:N149)</f>
        <v>963</v>
      </c>
      <c r="O150" s="12">
        <f t="shared" si="26"/>
        <v>8.31893572909468</v>
      </c>
      <c r="P150" s="9">
        <f t="shared" si="27"/>
        <v>963</v>
      </c>
      <c r="Q150" s="11">
        <f t="shared" si="20"/>
        <v>8.31893572909468</v>
      </c>
      <c r="R150" s="84">
        <f t="shared" si="21"/>
        <v>3414</v>
      </c>
      <c r="S150" s="85">
        <f t="shared" si="22"/>
        <v>29.49205252246026</v>
      </c>
    </row>
    <row r="151" spans="1:19" ht="15.75">
      <c r="A151" s="132">
        <v>22</v>
      </c>
      <c r="B151" s="1" t="s">
        <v>128</v>
      </c>
      <c r="C151" s="42">
        <v>2335</v>
      </c>
      <c r="D151" s="108">
        <f>'11-12.09 (УИК)'!R151</f>
        <v>273</v>
      </c>
      <c r="E151" s="109">
        <f>'11-12.09 (УИК)'!S151</f>
        <v>11.691648822269807</v>
      </c>
      <c r="F151" s="46">
        <v>8</v>
      </c>
      <c r="G151" s="10">
        <f t="shared" si="23"/>
        <v>0.3426124197002141</v>
      </c>
      <c r="H151" s="14">
        <v>48</v>
      </c>
      <c r="I151" s="10">
        <f t="shared" si="24"/>
        <v>2.0556745182012848</v>
      </c>
      <c r="J151" s="14">
        <v>103</v>
      </c>
      <c r="K151" s="10">
        <f t="shared" si="25"/>
        <v>4.4111349036402565</v>
      </c>
      <c r="L151" s="14">
        <v>140</v>
      </c>
      <c r="M151" s="69">
        <f t="shared" si="19"/>
        <v>5.995717344753747</v>
      </c>
      <c r="N151" s="13">
        <v>184</v>
      </c>
      <c r="O151" s="69">
        <f t="shared" si="26"/>
        <v>7.880085653104925</v>
      </c>
      <c r="P151" s="68">
        <f t="shared" si="27"/>
        <v>184</v>
      </c>
      <c r="Q151" s="112">
        <f t="shared" si="20"/>
        <v>7.880085653104925</v>
      </c>
      <c r="R151" s="77">
        <f t="shared" si="21"/>
        <v>457</v>
      </c>
      <c r="S151" s="93">
        <f t="shared" si="22"/>
        <v>19.571734475374733</v>
      </c>
    </row>
    <row r="152" spans="1:19" ht="15.75">
      <c r="A152" s="133"/>
      <c r="B152" s="1" t="s">
        <v>129</v>
      </c>
      <c r="C152" s="42">
        <v>2168</v>
      </c>
      <c r="D152" s="108">
        <f>'11-12.09 (УИК)'!R152</f>
        <v>279</v>
      </c>
      <c r="E152" s="109">
        <f>'11-12.09 (УИК)'!S152</f>
        <v>12.869003690036902</v>
      </c>
      <c r="F152" s="46">
        <v>8</v>
      </c>
      <c r="G152" s="10">
        <f t="shared" si="23"/>
        <v>0.36900369003690037</v>
      </c>
      <c r="H152" s="14">
        <v>50</v>
      </c>
      <c r="I152" s="10">
        <f t="shared" si="24"/>
        <v>2.3062730627306274</v>
      </c>
      <c r="J152" s="14">
        <v>136</v>
      </c>
      <c r="K152" s="10">
        <f t="shared" si="25"/>
        <v>6.273062730627306</v>
      </c>
      <c r="L152" s="14">
        <v>136</v>
      </c>
      <c r="M152" s="69">
        <f t="shared" si="19"/>
        <v>6.273062730627306</v>
      </c>
      <c r="N152" s="13">
        <v>148</v>
      </c>
      <c r="O152" s="69">
        <f t="shared" si="26"/>
        <v>6.826568265682657</v>
      </c>
      <c r="P152" s="68">
        <f t="shared" si="27"/>
        <v>148</v>
      </c>
      <c r="Q152" s="112">
        <f t="shared" si="20"/>
        <v>6.826568265682657</v>
      </c>
      <c r="R152" s="77">
        <f t="shared" si="21"/>
        <v>427</v>
      </c>
      <c r="S152" s="93">
        <f t="shared" si="22"/>
        <v>19.695571955719558</v>
      </c>
    </row>
    <row r="153" spans="1:19" ht="15.75">
      <c r="A153" s="133"/>
      <c r="B153" s="1" t="s">
        <v>130</v>
      </c>
      <c r="C153" s="42">
        <v>1715</v>
      </c>
      <c r="D153" s="108">
        <f>'11-12.09 (УИК)'!R153</f>
        <v>223</v>
      </c>
      <c r="E153" s="109">
        <f>'11-12.09 (УИК)'!S153</f>
        <v>13.002915451895044</v>
      </c>
      <c r="F153" s="46">
        <v>15</v>
      </c>
      <c r="G153" s="10">
        <f t="shared" si="23"/>
        <v>0.8746355685131195</v>
      </c>
      <c r="H153" s="14">
        <v>44</v>
      </c>
      <c r="I153" s="10">
        <f t="shared" si="24"/>
        <v>2.565597667638484</v>
      </c>
      <c r="J153" s="14">
        <v>89</v>
      </c>
      <c r="K153" s="10">
        <f t="shared" si="25"/>
        <v>5.189504373177843</v>
      </c>
      <c r="L153" s="14">
        <v>123</v>
      </c>
      <c r="M153" s="69">
        <f t="shared" si="19"/>
        <v>7.17201166180758</v>
      </c>
      <c r="N153" s="13">
        <v>155</v>
      </c>
      <c r="O153" s="69">
        <f t="shared" si="26"/>
        <v>9.037900874635568</v>
      </c>
      <c r="P153" s="68">
        <f t="shared" si="27"/>
        <v>155</v>
      </c>
      <c r="Q153" s="112">
        <f t="shared" si="20"/>
        <v>9.037900874635568</v>
      </c>
      <c r="R153" s="77">
        <f t="shared" si="21"/>
        <v>378</v>
      </c>
      <c r="S153" s="93">
        <f t="shared" si="22"/>
        <v>22.040816326530614</v>
      </c>
    </row>
    <row r="154" spans="1:19" ht="15.75">
      <c r="A154" s="133"/>
      <c r="B154" s="1" t="s">
        <v>131</v>
      </c>
      <c r="C154" s="42">
        <v>1384</v>
      </c>
      <c r="D154" s="108">
        <f>'11-12.09 (УИК)'!R154</f>
        <v>190</v>
      </c>
      <c r="E154" s="109">
        <f>'11-12.09 (УИК)'!S154</f>
        <v>13.728323699421965</v>
      </c>
      <c r="F154" s="46">
        <v>5</v>
      </c>
      <c r="G154" s="10">
        <f t="shared" si="23"/>
        <v>0.36127167630057805</v>
      </c>
      <c r="H154" s="14">
        <v>17</v>
      </c>
      <c r="I154" s="10">
        <f t="shared" si="24"/>
        <v>1.2283236994219653</v>
      </c>
      <c r="J154" s="14">
        <v>58</v>
      </c>
      <c r="K154" s="10">
        <f t="shared" si="25"/>
        <v>4.190751445086705</v>
      </c>
      <c r="L154" s="14">
        <v>93</v>
      </c>
      <c r="M154" s="69">
        <f t="shared" si="19"/>
        <v>6.719653179190751</v>
      </c>
      <c r="N154" s="13">
        <v>123</v>
      </c>
      <c r="O154" s="69">
        <f t="shared" si="26"/>
        <v>8.88728323699422</v>
      </c>
      <c r="P154" s="68">
        <f t="shared" si="27"/>
        <v>123</v>
      </c>
      <c r="Q154" s="112">
        <f t="shared" si="20"/>
        <v>8.88728323699422</v>
      </c>
      <c r="R154" s="77">
        <f t="shared" si="21"/>
        <v>313</v>
      </c>
      <c r="S154" s="93">
        <f t="shared" si="22"/>
        <v>22.615606936416185</v>
      </c>
    </row>
    <row r="155" spans="1:19" ht="15.75">
      <c r="A155" s="133"/>
      <c r="B155" s="1" t="s">
        <v>132</v>
      </c>
      <c r="C155" s="44">
        <v>1625</v>
      </c>
      <c r="D155" s="108">
        <f>'11-12.09 (УИК)'!R155</f>
        <v>277</v>
      </c>
      <c r="E155" s="109">
        <f>'11-12.09 (УИК)'!S155</f>
        <v>17.046153846153846</v>
      </c>
      <c r="F155" s="46">
        <v>5</v>
      </c>
      <c r="G155" s="10">
        <f t="shared" si="23"/>
        <v>0.3076923076923077</v>
      </c>
      <c r="H155" s="14">
        <v>43</v>
      </c>
      <c r="I155" s="10">
        <f t="shared" si="24"/>
        <v>2.646153846153846</v>
      </c>
      <c r="J155" s="14">
        <v>83</v>
      </c>
      <c r="K155" s="10">
        <f t="shared" si="25"/>
        <v>5.107692307692307</v>
      </c>
      <c r="L155" s="14">
        <v>120</v>
      </c>
      <c r="M155" s="69">
        <f t="shared" si="19"/>
        <v>7.384615384615385</v>
      </c>
      <c r="N155" s="13">
        <v>147</v>
      </c>
      <c r="O155" s="69">
        <f t="shared" si="26"/>
        <v>9.046153846153846</v>
      </c>
      <c r="P155" s="68">
        <f t="shared" si="27"/>
        <v>147</v>
      </c>
      <c r="Q155" s="112">
        <f t="shared" si="20"/>
        <v>9.046153846153846</v>
      </c>
      <c r="R155" s="77">
        <f t="shared" si="21"/>
        <v>424</v>
      </c>
      <c r="S155" s="93">
        <f t="shared" si="22"/>
        <v>26.092307692307692</v>
      </c>
    </row>
    <row r="156" spans="1:19" ht="15.75">
      <c r="A156" s="133"/>
      <c r="B156" s="1" t="s">
        <v>133</v>
      </c>
      <c r="C156" s="44">
        <v>2299</v>
      </c>
      <c r="D156" s="108">
        <f>'11-12.09 (УИК)'!R156</f>
        <v>285</v>
      </c>
      <c r="E156" s="109">
        <f>'11-12.09 (УИК)'!S156</f>
        <v>12.396694214876034</v>
      </c>
      <c r="F156" s="46">
        <v>11</v>
      </c>
      <c r="G156" s="10">
        <f t="shared" si="23"/>
        <v>0.4784688995215311</v>
      </c>
      <c r="H156" s="14">
        <v>55</v>
      </c>
      <c r="I156" s="10">
        <f t="shared" si="24"/>
        <v>2.3923444976076556</v>
      </c>
      <c r="J156" s="14">
        <v>120</v>
      </c>
      <c r="K156" s="10">
        <f t="shared" si="25"/>
        <v>5.219660722053066</v>
      </c>
      <c r="L156" s="14">
        <v>160</v>
      </c>
      <c r="M156" s="69">
        <f t="shared" si="19"/>
        <v>6.959547629404089</v>
      </c>
      <c r="N156" s="13">
        <v>205</v>
      </c>
      <c r="O156" s="69">
        <f t="shared" si="26"/>
        <v>8.91692040017399</v>
      </c>
      <c r="P156" s="68">
        <f t="shared" si="27"/>
        <v>205</v>
      </c>
      <c r="Q156" s="112">
        <f t="shared" si="20"/>
        <v>8.91692040017399</v>
      </c>
      <c r="R156" s="77">
        <f t="shared" si="21"/>
        <v>490</v>
      </c>
      <c r="S156" s="93">
        <f t="shared" si="22"/>
        <v>21.31361461505002</v>
      </c>
    </row>
    <row r="157" spans="1:19" ht="15.75">
      <c r="A157" s="134"/>
      <c r="B157" s="7" t="s">
        <v>218</v>
      </c>
      <c r="C157" s="43">
        <f>SUM(C151:C156)</f>
        <v>11526</v>
      </c>
      <c r="D157" s="84">
        <f>'11-12.09 (УИК)'!R157</f>
        <v>1527</v>
      </c>
      <c r="E157" s="85">
        <f>'11-12.09 (УИК)'!S157</f>
        <v>13.248308172826654</v>
      </c>
      <c r="F157" s="47">
        <f>SUM(F151:F156)</f>
        <v>52</v>
      </c>
      <c r="G157" s="12">
        <f t="shared" si="23"/>
        <v>0.45115391289259066</v>
      </c>
      <c r="H157" s="47">
        <f>SUM(H151:H156)</f>
        <v>257</v>
      </c>
      <c r="I157" s="12">
        <f t="shared" si="24"/>
        <v>2.2297414541037655</v>
      </c>
      <c r="J157" s="47">
        <f>SUM(J151:J156)</f>
        <v>589</v>
      </c>
      <c r="K157" s="12">
        <f t="shared" si="25"/>
        <v>5.1101856671872286</v>
      </c>
      <c r="L157" s="47">
        <f>SUM(L151:L156)</f>
        <v>772</v>
      </c>
      <c r="M157" s="12">
        <f t="shared" si="19"/>
        <v>6.697900399097692</v>
      </c>
      <c r="N157" s="47">
        <f>SUM(N151:N156)</f>
        <v>962</v>
      </c>
      <c r="O157" s="12">
        <f t="shared" si="26"/>
        <v>8.346347388512926</v>
      </c>
      <c r="P157" s="9">
        <f t="shared" si="27"/>
        <v>962</v>
      </c>
      <c r="Q157" s="11">
        <f t="shared" si="20"/>
        <v>8.346347388512926</v>
      </c>
      <c r="R157" s="84">
        <f t="shared" si="21"/>
        <v>2489</v>
      </c>
      <c r="S157" s="85">
        <f t="shared" si="22"/>
        <v>21.59465556133958</v>
      </c>
    </row>
    <row r="158" spans="1:19" ht="15.75">
      <c r="A158" s="135">
        <v>23</v>
      </c>
      <c r="B158" s="1" t="s">
        <v>134</v>
      </c>
      <c r="C158" s="42">
        <v>1563</v>
      </c>
      <c r="D158" s="108">
        <f>'11-12.09 (УИК)'!R158</f>
        <v>178</v>
      </c>
      <c r="E158" s="109">
        <f>'11-12.09 (УИК)'!S158</f>
        <v>11.388355726167626</v>
      </c>
      <c r="F158" s="46">
        <v>6</v>
      </c>
      <c r="G158" s="10">
        <f t="shared" si="23"/>
        <v>0.3838771593090211</v>
      </c>
      <c r="H158" s="14">
        <v>22</v>
      </c>
      <c r="I158" s="10">
        <f t="shared" si="24"/>
        <v>1.4075495841330774</v>
      </c>
      <c r="J158" s="14">
        <v>84</v>
      </c>
      <c r="K158" s="10">
        <f t="shared" si="25"/>
        <v>5.3742802303262955</v>
      </c>
      <c r="L158" s="14">
        <v>101</v>
      </c>
      <c r="M158" s="69">
        <f t="shared" si="19"/>
        <v>6.461932181701855</v>
      </c>
      <c r="N158" s="13">
        <v>113</v>
      </c>
      <c r="O158" s="69">
        <f t="shared" si="26"/>
        <v>7.229686500319897</v>
      </c>
      <c r="P158" s="68">
        <f t="shared" si="27"/>
        <v>113</v>
      </c>
      <c r="Q158" s="112">
        <f t="shared" si="20"/>
        <v>7.229686500319897</v>
      </c>
      <c r="R158" s="77">
        <f t="shared" si="21"/>
        <v>291</v>
      </c>
      <c r="S158" s="93">
        <f t="shared" si="22"/>
        <v>18.618042226487525</v>
      </c>
    </row>
    <row r="159" spans="1:19" ht="15.75">
      <c r="A159" s="136"/>
      <c r="B159" s="1" t="s">
        <v>135</v>
      </c>
      <c r="C159" s="42">
        <v>1631</v>
      </c>
      <c r="D159" s="108">
        <f>'11-12.09 (УИК)'!R159</f>
        <v>185</v>
      </c>
      <c r="E159" s="109">
        <f>'11-12.09 (УИК)'!S159</f>
        <v>11.342734518700185</v>
      </c>
      <c r="F159" s="46">
        <v>0</v>
      </c>
      <c r="G159" s="10">
        <f t="shared" si="23"/>
        <v>0</v>
      </c>
      <c r="H159" s="14">
        <v>39</v>
      </c>
      <c r="I159" s="10">
        <f t="shared" si="24"/>
        <v>2.391171060698958</v>
      </c>
      <c r="J159" s="14">
        <v>90</v>
      </c>
      <c r="K159" s="10">
        <f t="shared" si="25"/>
        <v>5.518087063151441</v>
      </c>
      <c r="L159" s="14">
        <v>137</v>
      </c>
      <c r="M159" s="69">
        <f t="shared" si="19"/>
        <v>8.399754751686082</v>
      </c>
      <c r="N159" s="13">
        <v>163</v>
      </c>
      <c r="O159" s="69">
        <f t="shared" si="26"/>
        <v>9.993868792152053</v>
      </c>
      <c r="P159" s="68">
        <f t="shared" si="27"/>
        <v>163</v>
      </c>
      <c r="Q159" s="112">
        <f t="shared" si="20"/>
        <v>9.993868792152053</v>
      </c>
      <c r="R159" s="77">
        <f t="shared" si="21"/>
        <v>348</v>
      </c>
      <c r="S159" s="93">
        <f t="shared" si="22"/>
        <v>21.336603310852237</v>
      </c>
    </row>
    <row r="160" spans="1:19" ht="15.75">
      <c r="A160" s="136"/>
      <c r="B160" s="1" t="s">
        <v>136</v>
      </c>
      <c r="C160" s="44">
        <v>1560</v>
      </c>
      <c r="D160" s="108">
        <f>'11-12.09 (УИК)'!R160</f>
        <v>141</v>
      </c>
      <c r="E160" s="109">
        <f>'11-12.09 (УИК)'!S160</f>
        <v>9.038461538461538</v>
      </c>
      <c r="F160" s="46">
        <v>8</v>
      </c>
      <c r="G160" s="10">
        <f t="shared" si="23"/>
        <v>0.5128205128205128</v>
      </c>
      <c r="H160" s="14">
        <v>18</v>
      </c>
      <c r="I160" s="10">
        <f t="shared" si="24"/>
        <v>1.153846153846154</v>
      </c>
      <c r="J160" s="14">
        <v>55</v>
      </c>
      <c r="K160" s="10">
        <f t="shared" si="25"/>
        <v>3.5256410256410255</v>
      </c>
      <c r="L160" s="14">
        <v>86</v>
      </c>
      <c r="M160" s="69">
        <f t="shared" si="19"/>
        <v>5.512820512820513</v>
      </c>
      <c r="N160" s="13">
        <v>107</v>
      </c>
      <c r="O160" s="69">
        <f t="shared" si="26"/>
        <v>6.8589743589743595</v>
      </c>
      <c r="P160" s="68">
        <f t="shared" si="27"/>
        <v>107</v>
      </c>
      <c r="Q160" s="112">
        <f t="shared" si="20"/>
        <v>6.8589743589743595</v>
      </c>
      <c r="R160" s="77">
        <f t="shared" si="21"/>
        <v>248</v>
      </c>
      <c r="S160" s="93">
        <f t="shared" si="22"/>
        <v>15.897435897435896</v>
      </c>
    </row>
    <row r="161" spans="1:19" ht="15.75">
      <c r="A161" s="136"/>
      <c r="B161" s="1" t="s">
        <v>137</v>
      </c>
      <c r="C161" s="42">
        <v>1739</v>
      </c>
      <c r="D161" s="108">
        <f>'11-12.09 (УИК)'!R161</f>
        <v>252</v>
      </c>
      <c r="E161" s="109">
        <f>'11-12.09 (УИК)'!S161</f>
        <v>14.491086831512364</v>
      </c>
      <c r="F161" s="46">
        <v>12</v>
      </c>
      <c r="G161" s="10">
        <f t="shared" si="23"/>
        <v>0.690051753881541</v>
      </c>
      <c r="H161" s="14">
        <v>15</v>
      </c>
      <c r="I161" s="10">
        <f t="shared" si="24"/>
        <v>0.8625646923519263</v>
      </c>
      <c r="J161" s="14">
        <v>72</v>
      </c>
      <c r="K161" s="10">
        <f t="shared" si="25"/>
        <v>4.140310523289246</v>
      </c>
      <c r="L161" s="14">
        <v>107</v>
      </c>
      <c r="M161" s="69">
        <f t="shared" si="19"/>
        <v>6.152961472110408</v>
      </c>
      <c r="N161" s="13">
        <v>135</v>
      </c>
      <c r="O161" s="69">
        <f t="shared" si="26"/>
        <v>7.763082231167337</v>
      </c>
      <c r="P161" s="68">
        <f t="shared" si="27"/>
        <v>135</v>
      </c>
      <c r="Q161" s="112">
        <f t="shared" si="20"/>
        <v>7.763082231167337</v>
      </c>
      <c r="R161" s="77">
        <f t="shared" si="21"/>
        <v>387</v>
      </c>
      <c r="S161" s="93">
        <f t="shared" si="22"/>
        <v>22.2541690626797</v>
      </c>
    </row>
    <row r="162" spans="1:19" ht="15.75">
      <c r="A162" s="136"/>
      <c r="B162" s="1" t="s">
        <v>138</v>
      </c>
      <c r="C162" s="42">
        <v>1956</v>
      </c>
      <c r="D162" s="108">
        <f>'11-12.09 (УИК)'!R162</f>
        <v>251</v>
      </c>
      <c r="E162" s="109">
        <f>'11-12.09 (УИК)'!S162</f>
        <v>12.832310838445807</v>
      </c>
      <c r="F162" s="46">
        <v>14</v>
      </c>
      <c r="G162" s="10">
        <f t="shared" si="23"/>
        <v>0.7157464212678937</v>
      </c>
      <c r="H162" s="14">
        <v>35</v>
      </c>
      <c r="I162" s="10">
        <f t="shared" si="24"/>
        <v>1.7893660531697342</v>
      </c>
      <c r="J162" s="14">
        <v>111</v>
      </c>
      <c r="K162" s="10">
        <f t="shared" si="25"/>
        <v>5.674846625766871</v>
      </c>
      <c r="L162" s="14">
        <v>151</v>
      </c>
      <c r="M162" s="69">
        <f t="shared" si="19"/>
        <v>7.7198364008179965</v>
      </c>
      <c r="N162" s="13">
        <v>176</v>
      </c>
      <c r="O162" s="69">
        <f t="shared" si="26"/>
        <v>8.997955010224949</v>
      </c>
      <c r="P162" s="68">
        <f t="shared" si="27"/>
        <v>176</v>
      </c>
      <c r="Q162" s="112">
        <f t="shared" si="20"/>
        <v>8.997955010224949</v>
      </c>
      <c r="R162" s="77">
        <f t="shared" si="21"/>
        <v>427</v>
      </c>
      <c r="S162" s="93">
        <f t="shared" si="22"/>
        <v>21.830265848670756</v>
      </c>
    </row>
    <row r="163" spans="1:19" ht="15.75">
      <c r="A163" s="136"/>
      <c r="B163" s="1" t="s">
        <v>139</v>
      </c>
      <c r="C163" s="44">
        <v>1671</v>
      </c>
      <c r="D163" s="108">
        <f>'11-12.09 (УИК)'!R163</f>
        <v>230</v>
      </c>
      <c r="E163" s="109">
        <f>'11-12.09 (УИК)'!S163</f>
        <v>13.764213046080192</v>
      </c>
      <c r="F163" s="46">
        <v>11</v>
      </c>
      <c r="G163" s="10">
        <f t="shared" si="23"/>
        <v>0.6582884500299222</v>
      </c>
      <c r="H163" s="14">
        <v>26</v>
      </c>
      <c r="I163" s="10">
        <f t="shared" si="24"/>
        <v>1.5559545182525434</v>
      </c>
      <c r="J163" s="14">
        <v>55</v>
      </c>
      <c r="K163" s="10">
        <f t="shared" si="25"/>
        <v>3.291442250149611</v>
      </c>
      <c r="L163" s="14">
        <v>105</v>
      </c>
      <c r="M163" s="69">
        <f t="shared" si="19"/>
        <v>6.283662477558348</v>
      </c>
      <c r="N163" s="13">
        <v>114</v>
      </c>
      <c r="O163" s="69">
        <f t="shared" si="26"/>
        <v>6.822262118491921</v>
      </c>
      <c r="P163" s="68">
        <f t="shared" si="27"/>
        <v>114</v>
      </c>
      <c r="Q163" s="112">
        <f t="shared" si="20"/>
        <v>6.822262118491921</v>
      </c>
      <c r="R163" s="77">
        <f t="shared" si="21"/>
        <v>344</v>
      </c>
      <c r="S163" s="93">
        <f t="shared" si="22"/>
        <v>20.586475164572114</v>
      </c>
    </row>
    <row r="164" spans="1:19" ht="15.75">
      <c r="A164" s="137"/>
      <c r="B164" s="7" t="s">
        <v>218</v>
      </c>
      <c r="C164" s="43">
        <f>SUM(C158:C163)</f>
        <v>10120</v>
      </c>
      <c r="D164" s="84">
        <f>'11-12.09 (УИК)'!R164</f>
        <v>1237</v>
      </c>
      <c r="E164" s="85">
        <f>'11-12.09 (УИК)'!S164</f>
        <v>12.223320158102768</v>
      </c>
      <c r="F164" s="47">
        <f>SUM(F158:F163)</f>
        <v>51</v>
      </c>
      <c r="G164" s="12">
        <f t="shared" si="23"/>
        <v>0.5039525691699606</v>
      </c>
      <c r="H164" s="47">
        <f>SUM(H158:H163)</f>
        <v>155</v>
      </c>
      <c r="I164" s="12">
        <f t="shared" si="24"/>
        <v>1.5316205533596838</v>
      </c>
      <c r="J164" s="47">
        <f>SUM(J158:J163)</f>
        <v>467</v>
      </c>
      <c r="K164" s="12">
        <f t="shared" si="25"/>
        <v>4.6146245059288535</v>
      </c>
      <c r="L164" s="47">
        <f>SUM(L158:L163)</f>
        <v>687</v>
      </c>
      <c r="M164" s="12">
        <f t="shared" si="19"/>
        <v>6.788537549407114</v>
      </c>
      <c r="N164" s="47">
        <f>SUM(N158:N163)</f>
        <v>808</v>
      </c>
      <c r="O164" s="12">
        <f t="shared" si="26"/>
        <v>7.984189723320158</v>
      </c>
      <c r="P164" s="9">
        <f t="shared" si="27"/>
        <v>808</v>
      </c>
      <c r="Q164" s="11">
        <f t="shared" si="20"/>
        <v>7.984189723320158</v>
      </c>
      <c r="R164" s="84">
        <f t="shared" si="21"/>
        <v>2045</v>
      </c>
      <c r="S164" s="85">
        <f t="shared" si="22"/>
        <v>20.207509881422926</v>
      </c>
    </row>
    <row r="165" spans="1:19" ht="15.75">
      <c r="A165" s="132">
        <v>24</v>
      </c>
      <c r="B165" s="1" t="s">
        <v>140</v>
      </c>
      <c r="C165" s="44">
        <v>1849</v>
      </c>
      <c r="D165" s="108">
        <f>'11-12.09 (УИК)'!R165</f>
        <v>210</v>
      </c>
      <c r="E165" s="109">
        <f>'11-12.09 (УИК)'!S165</f>
        <v>11.357490535424555</v>
      </c>
      <c r="F165" s="46">
        <v>10</v>
      </c>
      <c r="G165" s="10">
        <f t="shared" si="23"/>
        <v>0.5408328826392644</v>
      </c>
      <c r="H165" s="14">
        <v>38</v>
      </c>
      <c r="I165" s="10">
        <f t="shared" si="24"/>
        <v>2.055164954029205</v>
      </c>
      <c r="J165" s="14">
        <v>83</v>
      </c>
      <c r="K165" s="10">
        <f t="shared" si="25"/>
        <v>4.488912925905895</v>
      </c>
      <c r="L165" s="14">
        <v>110</v>
      </c>
      <c r="M165" s="69">
        <f t="shared" si="19"/>
        <v>5.949161709031909</v>
      </c>
      <c r="N165" s="13">
        <v>131</v>
      </c>
      <c r="O165" s="69">
        <f t="shared" si="26"/>
        <v>7.084910762574364</v>
      </c>
      <c r="P165" s="68">
        <f t="shared" si="27"/>
        <v>131</v>
      </c>
      <c r="Q165" s="112">
        <f t="shared" si="20"/>
        <v>7.084910762574364</v>
      </c>
      <c r="R165" s="77">
        <f t="shared" si="21"/>
        <v>341</v>
      </c>
      <c r="S165" s="93">
        <f t="shared" si="22"/>
        <v>18.442401297998916</v>
      </c>
    </row>
    <row r="166" spans="1:19" ht="15.75">
      <c r="A166" s="133"/>
      <c r="B166" s="1" t="s">
        <v>141</v>
      </c>
      <c r="C166" s="42">
        <v>1664</v>
      </c>
      <c r="D166" s="108">
        <f>'11-12.09 (УИК)'!R166</f>
        <v>171</v>
      </c>
      <c r="E166" s="109">
        <f>'11-12.09 (УИК)'!S166</f>
        <v>10.276442307692307</v>
      </c>
      <c r="F166" s="46">
        <v>9</v>
      </c>
      <c r="G166" s="10">
        <f t="shared" si="23"/>
        <v>0.5408653846153846</v>
      </c>
      <c r="H166" s="14">
        <v>34</v>
      </c>
      <c r="I166" s="10">
        <f t="shared" si="24"/>
        <v>2.043269230769231</v>
      </c>
      <c r="J166" s="14">
        <v>78</v>
      </c>
      <c r="K166" s="10">
        <f t="shared" si="25"/>
        <v>4.6875</v>
      </c>
      <c r="L166" s="14">
        <v>120</v>
      </c>
      <c r="M166" s="69">
        <f t="shared" si="19"/>
        <v>7.211538461538461</v>
      </c>
      <c r="N166" s="13">
        <v>131</v>
      </c>
      <c r="O166" s="69">
        <f t="shared" si="26"/>
        <v>7.872596153846153</v>
      </c>
      <c r="P166" s="68">
        <f t="shared" si="27"/>
        <v>131</v>
      </c>
      <c r="Q166" s="112">
        <f t="shared" si="20"/>
        <v>7.872596153846153</v>
      </c>
      <c r="R166" s="77">
        <f t="shared" si="21"/>
        <v>302</v>
      </c>
      <c r="S166" s="93">
        <f t="shared" si="22"/>
        <v>18.14903846153846</v>
      </c>
    </row>
    <row r="167" spans="1:19" ht="15.75">
      <c r="A167" s="133"/>
      <c r="B167" s="1" t="s">
        <v>142</v>
      </c>
      <c r="C167" s="42">
        <v>2215</v>
      </c>
      <c r="D167" s="108">
        <f>'11-12.09 (УИК)'!R167</f>
        <v>279</v>
      </c>
      <c r="E167" s="109">
        <f>'11-12.09 (УИК)'!S167</f>
        <v>12.595936794582393</v>
      </c>
      <c r="F167" s="46">
        <v>3</v>
      </c>
      <c r="G167" s="10">
        <f t="shared" si="23"/>
        <v>0.13544018058690743</v>
      </c>
      <c r="H167" s="14">
        <v>28</v>
      </c>
      <c r="I167" s="10">
        <f t="shared" si="24"/>
        <v>1.2641083521444696</v>
      </c>
      <c r="J167" s="14">
        <v>90</v>
      </c>
      <c r="K167" s="10">
        <f t="shared" si="25"/>
        <v>4.063205417607223</v>
      </c>
      <c r="L167" s="14">
        <v>131</v>
      </c>
      <c r="M167" s="69">
        <f t="shared" si="19"/>
        <v>5.914221218961625</v>
      </c>
      <c r="N167" s="13">
        <v>153</v>
      </c>
      <c r="O167" s="69">
        <f t="shared" si="26"/>
        <v>6.90744920993228</v>
      </c>
      <c r="P167" s="68">
        <f t="shared" si="27"/>
        <v>153</v>
      </c>
      <c r="Q167" s="112">
        <f t="shared" si="20"/>
        <v>6.90744920993228</v>
      </c>
      <c r="R167" s="77">
        <f t="shared" si="21"/>
        <v>432</v>
      </c>
      <c r="S167" s="93">
        <f t="shared" si="22"/>
        <v>19.503386004514674</v>
      </c>
    </row>
    <row r="168" spans="1:19" ht="15.75">
      <c r="A168" s="133"/>
      <c r="B168" s="1" t="s">
        <v>143</v>
      </c>
      <c r="C168" s="42">
        <v>2043</v>
      </c>
      <c r="D168" s="108">
        <f>'11-12.09 (УИК)'!R168</f>
        <v>250</v>
      </c>
      <c r="E168" s="109">
        <f>'11-12.09 (УИК)'!S168</f>
        <v>12.236906510034263</v>
      </c>
      <c r="F168" s="46">
        <v>6</v>
      </c>
      <c r="G168" s="10">
        <f t="shared" si="23"/>
        <v>0.2936857562408223</v>
      </c>
      <c r="H168" s="14">
        <v>29</v>
      </c>
      <c r="I168" s="10">
        <f t="shared" si="24"/>
        <v>1.4194811551639746</v>
      </c>
      <c r="J168" s="14">
        <v>78</v>
      </c>
      <c r="K168" s="10">
        <f t="shared" si="25"/>
        <v>3.81791483113069</v>
      </c>
      <c r="L168" s="14">
        <v>111</v>
      </c>
      <c r="M168" s="69">
        <f t="shared" si="19"/>
        <v>5.4331864904552125</v>
      </c>
      <c r="N168" s="13">
        <v>130</v>
      </c>
      <c r="O168" s="69">
        <f t="shared" si="26"/>
        <v>6.363191385217817</v>
      </c>
      <c r="P168" s="68">
        <f t="shared" si="27"/>
        <v>130</v>
      </c>
      <c r="Q168" s="112">
        <f t="shared" si="20"/>
        <v>6.363191385217817</v>
      </c>
      <c r="R168" s="77">
        <f t="shared" si="21"/>
        <v>380</v>
      </c>
      <c r="S168" s="93">
        <f t="shared" si="22"/>
        <v>18.60009789525208</v>
      </c>
    </row>
    <row r="169" spans="1:19" ht="15.75">
      <c r="A169" s="133"/>
      <c r="B169" s="1" t="s">
        <v>144</v>
      </c>
      <c r="C169" s="42">
        <v>1730</v>
      </c>
      <c r="D169" s="108">
        <f>'11-12.09 (УИК)'!R169</f>
        <v>229</v>
      </c>
      <c r="E169" s="109">
        <f>'11-12.09 (УИК)'!S169</f>
        <v>13.236994219653178</v>
      </c>
      <c r="F169" s="46">
        <v>4</v>
      </c>
      <c r="G169" s="10">
        <f t="shared" si="23"/>
        <v>0.23121387283236997</v>
      </c>
      <c r="H169" s="14">
        <v>30</v>
      </c>
      <c r="I169" s="10">
        <f t="shared" si="24"/>
        <v>1.7341040462427744</v>
      </c>
      <c r="J169" s="14">
        <v>90</v>
      </c>
      <c r="K169" s="10">
        <f t="shared" si="25"/>
        <v>5.202312138728324</v>
      </c>
      <c r="L169" s="14">
        <v>126</v>
      </c>
      <c r="M169" s="69">
        <f t="shared" si="19"/>
        <v>7.283236994219654</v>
      </c>
      <c r="N169" s="13">
        <v>156</v>
      </c>
      <c r="O169" s="69">
        <f t="shared" si="26"/>
        <v>9.017341040462428</v>
      </c>
      <c r="P169" s="68">
        <f t="shared" si="27"/>
        <v>156</v>
      </c>
      <c r="Q169" s="112">
        <f t="shared" si="20"/>
        <v>9.017341040462428</v>
      </c>
      <c r="R169" s="77">
        <f t="shared" si="21"/>
        <v>385</v>
      </c>
      <c r="S169" s="93">
        <f t="shared" si="22"/>
        <v>22.254335260115607</v>
      </c>
    </row>
    <row r="170" spans="1:19" ht="15.75">
      <c r="A170" s="133"/>
      <c r="B170" s="1" t="s">
        <v>145</v>
      </c>
      <c r="C170" s="44">
        <v>1914</v>
      </c>
      <c r="D170" s="108">
        <f>'11-12.09 (УИК)'!R170</f>
        <v>153</v>
      </c>
      <c r="E170" s="109">
        <f>'11-12.09 (УИК)'!S170</f>
        <v>7.993730407523511</v>
      </c>
      <c r="F170" s="46">
        <v>4</v>
      </c>
      <c r="G170" s="10">
        <f t="shared" si="23"/>
        <v>0.20898641588296762</v>
      </c>
      <c r="H170" s="14">
        <v>34</v>
      </c>
      <c r="I170" s="10">
        <f t="shared" si="24"/>
        <v>1.7763845350052248</v>
      </c>
      <c r="J170" s="14">
        <v>84</v>
      </c>
      <c r="K170" s="10">
        <f t="shared" si="25"/>
        <v>4.38871473354232</v>
      </c>
      <c r="L170" s="14">
        <v>123</v>
      </c>
      <c r="M170" s="69">
        <f t="shared" si="19"/>
        <v>6.426332288401254</v>
      </c>
      <c r="N170" s="13">
        <v>147</v>
      </c>
      <c r="O170" s="69">
        <f t="shared" si="26"/>
        <v>7.6802507836990594</v>
      </c>
      <c r="P170" s="68">
        <f t="shared" si="27"/>
        <v>147</v>
      </c>
      <c r="Q170" s="112">
        <f t="shared" si="20"/>
        <v>7.6802507836990594</v>
      </c>
      <c r="R170" s="77">
        <f t="shared" si="21"/>
        <v>300</v>
      </c>
      <c r="S170" s="93">
        <f t="shared" si="22"/>
        <v>15.673981191222571</v>
      </c>
    </row>
    <row r="171" spans="1:19" ht="15.75">
      <c r="A171" s="134"/>
      <c r="B171" s="7" t="s">
        <v>218</v>
      </c>
      <c r="C171" s="43">
        <f>SUM(C165:C170)</f>
        <v>11415</v>
      </c>
      <c r="D171" s="84">
        <f>'11-12.09 (УИК)'!R171</f>
        <v>1292</v>
      </c>
      <c r="E171" s="85">
        <f>'11-12.09 (УИК)'!S171</f>
        <v>11.31844064826982</v>
      </c>
      <c r="F171" s="47">
        <f>SUM(F165:F170)</f>
        <v>36</v>
      </c>
      <c r="G171" s="12">
        <f t="shared" si="23"/>
        <v>0.31537450722733246</v>
      </c>
      <c r="H171" s="47">
        <f>SUM(H165:H170)</f>
        <v>193</v>
      </c>
      <c r="I171" s="12">
        <f t="shared" si="24"/>
        <v>1.6907577748576434</v>
      </c>
      <c r="J171" s="47">
        <f>SUM(J165:J170)</f>
        <v>503</v>
      </c>
      <c r="K171" s="12">
        <f t="shared" si="25"/>
        <v>4.406482698204117</v>
      </c>
      <c r="L171" s="47">
        <f>SUM(L165:L170)</f>
        <v>721</v>
      </c>
      <c r="M171" s="12">
        <f t="shared" si="19"/>
        <v>6.316250547525186</v>
      </c>
      <c r="N171" s="47">
        <f>SUM(N165:N170)</f>
        <v>848</v>
      </c>
      <c r="O171" s="12">
        <f t="shared" si="26"/>
        <v>7.428821725799387</v>
      </c>
      <c r="P171" s="9">
        <f t="shared" si="27"/>
        <v>848</v>
      </c>
      <c r="Q171" s="11">
        <f t="shared" si="20"/>
        <v>7.428821725799387</v>
      </c>
      <c r="R171" s="84">
        <f t="shared" si="21"/>
        <v>2140</v>
      </c>
      <c r="S171" s="85">
        <f t="shared" si="22"/>
        <v>18.74726237406921</v>
      </c>
    </row>
    <row r="172" spans="1:19" ht="15.75">
      <c r="A172" s="135">
        <v>25</v>
      </c>
      <c r="B172" s="1" t="s">
        <v>146</v>
      </c>
      <c r="C172" s="42">
        <v>1917</v>
      </c>
      <c r="D172" s="108">
        <f>'11-12.09 (УИК)'!R172</f>
        <v>257</v>
      </c>
      <c r="E172" s="109">
        <f>'11-12.09 (УИК)'!S172</f>
        <v>13.406364110589465</v>
      </c>
      <c r="F172" s="46">
        <v>8</v>
      </c>
      <c r="G172" s="10">
        <f t="shared" si="23"/>
        <v>0.4173187271778821</v>
      </c>
      <c r="H172" s="14">
        <v>51</v>
      </c>
      <c r="I172" s="10">
        <f t="shared" si="24"/>
        <v>2.660406885758998</v>
      </c>
      <c r="J172" s="14">
        <v>107</v>
      </c>
      <c r="K172" s="10">
        <f t="shared" si="25"/>
        <v>5.581637976004173</v>
      </c>
      <c r="L172" s="14">
        <v>140</v>
      </c>
      <c r="M172" s="69">
        <f t="shared" si="19"/>
        <v>7.303077725612937</v>
      </c>
      <c r="N172" s="13">
        <v>161</v>
      </c>
      <c r="O172" s="69">
        <f t="shared" si="26"/>
        <v>8.398539384454876</v>
      </c>
      <c r="P172" s="68">
        <f t="shared" si="27"/>
        <v>161</v>
      </c>
      <c r="Q172" s="112">
        <f t="shared" si="20"/>
        <v>8.398539384454876</v>
      </c>
      <c r="R172" s="77">
        <f t="shared" si="21"/>
        <v>418</v>
      </c>
      <c r="S172" s="93">
        <f t="shared" si="22"/>
        <v>21.80490349504434</v>
      </c>
    </row>
    <row r="173" spans="1:19" ht="15.75">
      <c r="A173" s="136"/>
      <c r="B173" s="1" t="s">
        <v>147</v>
      </c>
      <c r="C173" s="42">
        <v>1792</v>
      </c>
      <c r="D173" s="108">
        <f>'11-12.09 (УИК)'!R173</f>
        <v>189</v>
      </c>
      <c r="E173" s="109">
        <f>'11-12.09 (УИК)'!S173</f>
        <v>10.546875</v>
      </c>
      <c r="F173" s="46">
        <v>7</v>
      </c>
      <c r="G173" s="10">
        <f t="shared" si="23"/>
        <v>0.390625</v>
      </c>
      <c r="H173" s="14">
        <v>110</v>
      </c>
      <c r="I173" s="10">
        <f t="shared" si="24"/>
        <v>6.138392857142857</v>
      </c>
      <c r="J173" s="14">
        <v>162</v>
      </c>
      <c r="K173" s="10">
        <f t="shared" si="25"/>
        <v>9.040178571428571</v>
      </c>
      <c r="L173" s="14">
        <v>192</v>
      </c>
      <c r="M173" s="69">
        <f t="shared" si="19"/>
        <v>10.714285714285714</v>
      </c>
      <c r="N173" s="13">
        <v>205</v>
      </c>
      <c r="O173" s="69">
        <f t="shared" si="26"/>
        <v>11.439732142857142</v>
      </c>
      <c r="P173" s="68">
        <f t="shared" si="27"/>
        <v>205</v>
      </c>
      <c r="Q173" s="112">
        <f t="shared" si="20"/>
        <v>11.439732142857142</v>
      </c>
      <c r="R173" s="77">
        <f t="shared" si="21"/>
        <v>394</v>
      </c>
      <c r="S173" s="93">
        <f t="shared" si="22"/>
        <v>21.986607142857142</v>
      </c>
    </row>
    <row r="174" spans="1:19" ht="15.75">
      <c r="A174" s="136"/>
      <c r="B174" s="1" t="s">
        <v>148</v>
      </c>
      <c r="C174" s="42">
        <v>1856</v>
      </c>
      <c r="D174" s="108">
        <f>'11-12.09 (УИК)'!R174</f>
        <v>226</v>
      </c>
      <c r="E174" s="109">
        <f>'11-12.09 (УИК)'!S174</f>
        <v>12.176724137931034</v>
      </c>
      <c r="F174" s="46">
        <v>9</v>
      </c>
      <c r="G174" s="10">
        <f t="shared" si="23"/>
        <v>0.4849137931034483</v>
      </c>
      <c r="H174" s="14">
        <v>33</v>
      </c>
      <c r="I174" s="10">
        <f t="shared" si="24"/>
        <v>1.7780172413793105</v>
      </c>
      <c r="J174" s="14">
        <v>74</v>
      </c>
      <c r="K174" s="10">
        <f t="shared" si="25"/>
        <v>3.9870689655172415</v>
      </c>
      <c r="L174" s="14">
        <v>132</v>
      </c>
      <c r="M174" s="69">
        <f t="shared" si="19"/>
        <v>7.112068965517242</v>
      </c>
      <c r="N174" s="13">
        <v>171</v>
      </c>
      <c r="O174" s="69">
        <f t="shared" si="26"/>
        <v>9.213362068965516</v>
      </c>
      <c r="P174" s="68">
        <f t="shared" si="27"/>
        <v>171</v>
      </c>
      <c r="Q174" s="112">
        <f t="shared" si="20"/>
        <v>9.213362068965516</v>
      </c>
      <c r="R174" s="77">
        <f t="shared" si="21"/>
        <v>397</v>
      </c>
      <c r="S174" s="93">
        <f t="shared" si="22"/>
        <v>21.39008620689655</v>
      </c>
    </row>
    <row r="175" spans="1:19" ht="15.75">
      <c r="A175" s="136"/>
      <c r="B175" s="1" t="s">
        <v>149</v>
      </c>
      <c r="C175" s="42">
        <v>1213</v>
      </c>
      <c r="D175" s="108">
        <f>'11-12.09 (УИК)'!R175</f>
        <v>142</v>
      </c>
      <c r="E175" s="109">
        <f>'11-12.09 (УИК)'!S175</f>
        <v>11.70651277823578</v>
      </c>
      <c r="F175" s="46">
        <v>6</v>
      </c>
      <c r="G175" s="10">
        <f t="shared" si="23"/>
        <v>0.49464138499587795</v>
      </c>
      <c r="H175" s="14">
        <v>46</v>
      </c>
      <c r="I175" s="10">
        <f t="shared" si="24"/>
        <v>3.7922506183017313</v>
      </c>
      <c r="J175" s="14">
        <v>90</v>
      </c>
      <c r="K175" s="10">
        <f t="shared" si="25"/>
        <v>7.41962077493817</v>
      </c>
      <c r="L175" s="14">
        <v>111</v>
      </c>
      <c r="M175" s="69">
        <f t="shared" si="19"/>
        <v>9.150865622423742</v>
      </c>
      <c r="N175" s="13">
        <v>137</v>
      </c>
      <c r="O175" s="69">
        <f t="shared" si="26"/>
        <v>11.294311624072547</v>
      </c>
      <c r="P175" s="68">
        <f t="shared" si="27"/>
        <v>137</v>
      </c>
      <c r="Q175" s="112">
        <f t="shared" si="20"/>
        <v>11.294311624072547</v>
      </c>
      <c r="R175" s="77">
        <f t="shared" si="21"/>
        <v>279</v>
      </c>
      <c r="S175" s="93">
        <f t="shared" si="22"/>
        <v>23.000824402308325</v>
      </c>
    </row>
    <row r="176" spans="1:19" ht="15.75">
      <c r="A176" s="136"/>
      <c r="B176" s="1" t="s">
        <v>150</v>
      </c>
      <c r="C176" s="42">
        <v>1599</v>
      </c>
      <c r="D176" s="108">
        <f>'11-12.09 (УИК)'!R176</f>
        <v>213</v>
      </c>
      <c r="E176" s="109">
        <f>'11-12.09 (УИК)'!S176</f>
        <v>13.320825515947469</v>
      </c>
      <c r="F176" s="46">
        <v>8</v>
      </c>
      <c r="G176" s="10">
        <f t="shared" si="23"/>
        <v>0.5003126954346466</v>
      </c>
      <c r="H176" s="14">
        <v>46</v>
      </c>
      <c r="I176" s="10">
        <f t="shared" si="24"/>
        <v>2.8767979987492183</v>
      </c>
      <c r="J176" s="14">
        <v>119</v>
      </c>
      <c r="K176" s="10">
        <f t="shared" si="25"/>
        <v>7.442151344590369</v>
      </c>
      <c r="L176" s="14">
        <v>170</v>
      </c>
      <c r="M176" s="69">
        <f t="shared" si="19"/>
        <v>10.631644777986242</v>
      </c>
      <c r="N176" s="13">
        <v>195</v>
      </c>
      <c r="O176" s="69">
        <f t="shared" si="26"/>
        <v>12.195121951219512</v>
      </c>
      <c r="P176" s="68">
        <f t="shared" si="27"/>
        <v>195</v>
      </c>
      <c r="Q176" s="112">
        <f t="shared" si="20"/>
        <v>12.195121951219512</v>
      </c>
      <c r="R176" s="77">
        <f t="shared" si="21"/>
        <v>408</v>
      </c>
      <c r="S176" s="93">
        <f t="shared" si="22"/>
        <v>25.515947467166978</v>
      </c>
    </row>
    <row r="177" spans="1:19" ht="15.75">
      <c r="A177" s="136"/>
      <c r="B177" s="1" t="s">
        <v>151</v>
      </c>
      <c r="C177" s="42">
        <v>1720</v>
      </c>
      <c r="D177" s="108">
        <f>'11-12.09 (УИК)'!R177</f>
        <v>279</v>
      </c>
      <c r="E177" s="109">
        <f>'11-12.09 (УИК)'!S177</f>
        <v>16.22093023255814</v>
      </c>
      <c r="F177" s="46">
        <v>5</v>
      </c>
      <c r="G177" s="10">
        <f t="shared" si="23"/>
        <v>0.29069767441860467</v>
      </c>
      <c r="H177" s="14">
        <v>36</v>
      </c>
      <c r="I177" s="10">
        <f t="shared" si="24"/>
        <v>2.0930232558139537</v>
      </c>
      <c r="J177" s="14">
        <v>95</v>
      </c>
      <c r="K177" s="10">
        <f t="shared" si="25"/>
        <v>5.523255813953488</v>
      </c>
      <c r="L177" s="14">
        <v>127</v>
      </c>
      <c r="M177" s="69">
        <f t="shared" si="19"/>
        <v>7.383720930232558</v>
      </c>
      <c r="N177" s="13">
        <v>162</v>
      </c>
      <c r="O177" s="69">
        <f t="shared" si="26"/>
        <v>9.41860465116279</v>
      </c>
      <c r="P177" s="68">
        <f t="shared" si="27"/>
        <v>162</v>
      </c>
      <c r="Q177" s="112">
        <f t="shared" si="20"/>
        <v>9.41860465116279</v>
      </c>
      <c r="R177" s="77">
        <f t="shared" si="21"/>
        <v>441</v>
      </c>
      <c r="S177" s="93">
        <f t="shared" si="22"/>
        <v>25.639534883720934</v>
      </c>
    </row>
    <row r="178" spans="1:19" ht="15.75">
      <c r="A178" s="136"/>
      <c r="B178" s="1" t="s">
        <v>152</v>
      </c>
      <c r="C178" s="42">
        <v>1772</v>
      </c>
      <c r="D178" s="108">
        <f>'11-12.09 (УИК)'!R178</f>
        <v>252</v>
      </c>
      <c r="E178" s="109">
        <f>'11-12.09 (УИК)'!S178</f>
        <v>14.221218961625281</v>
      </c>
      <c r="F178" s="46">
        <v>13</v>
      </c>
      <c r="G178" s="10">
        <f t="shared" si="23"/>
        <v>0.7336343115124153</v>
      </c>
      <c r="H178" s="14">
        <v>48</v>
      </c>
      <c r="I178" s="10">
        <f t="shared" si="24"/>
        <v>2.708803611738149</v>
      </c>
      <c r="J178" s="14">
        <v>107</v>
      </c>
      <c r="K178" s="10">
        <f t="shared" si="25"/>
        <v>6.038374717832957</v>
      </c>
      <c r="L178" s="14">
        <v>135</v>
      </c>
      <c r="M178" s="69">
        <f t="shared" si="19"/>
        <v>7.618510158013544</v>
      </c>
      <c r="N178" s="13">
        <v>159</v>
      </c>
      <c r="O178" s="69">
        <f t="shared" si="26"/>
        <v>8.972911963882618</v>
      </c>
      <c r="P178" s="68">
        <f t="shared" si="27"/>
        <v>159</v>
      </c>
      <c r="Q178" s="112">
        <f t="shared" si="20"/>
        <v>8.972911963882618</v>
      </c>
      <c r="R178" s="77">
        <f t="shared" si="21"/>
        <v>411</v>
      </c>
      <c r="S178" s="93">
        <f t="shared" si="22"/>
        <v>23.1941309255079</v>
      </c>
    </row>
    <row r="179" spans="1:19" ht="15.75">
      <c r="A179" s="137"/>
      <c r="B179" s="7" t="s">
        <v>218</v>
      </c>
      <c r="C179" s="43">
        <f>SUM(C172:C178)</f>
        <v>11869</v>
      </c>
      <c r="D179" s="84">
        <f>'11-12.09 (УИК)'!R179</f>
        <v>1558</v>
      </c>
      <c r="E179" s="85">
        <f>'11-12.09 (УИК)'!S179</f>
        <v>13.126632403740837</v>
      </c>
      <c r="F179" s="47">
        <f>SUM(F172:F178)</f>
        <v>56</v>
      </c>
      <c r="G179" s="12">
        <f t="shared" si="23"/>
        <v>0.4718173392872188</v>
      </c>
      <c r="H179" s="47">
        <f>SUM(H172:H178)</f>
        <v>370</v>
      </c>
      <c r="I179" s="12">
        <f t="shared" si="24"/>
        <v>3.117364563147696</v>
      </c>
      <c r="J179" s="47">
        <f>SUM(J172:J178)</f>
        <v>754</v>
      </c>
      <c r="K179" s="12">
        <f t="shared" si="25"/>
        <v>6.352683461117197</v>
      </c>
      <c r="L179" s="47">
        <f>SUM(L172:L178)</f>
        <v>1007</v>
      </c>
      <c r="M179" s="12">
        <f t="shared" si="19"/>
        <v>8.48428679753981</v>
      </c>
      <c r="N179" s="47">
        <f>SUM(N172:N178)</f>
        <v>1190</v>
      </c>
      <c r="O179" s="12">
        <f t="shared" si="26"/>
        <v>10.026118459853398</v>
      </c>
      <c r="P179" s="9">
        <f t="shared" si="27"/>
        <v>1190</v>
      </c>
      <c r="Q179" s="11">
        <f t="shared" si="20"/>
        <v>10.026118459853398</v>
      </c>
      <c r="R179" s="84">
        <f t="shared" si="21"/>
        <v>2748</v>
      </c>
      <c r="S179" s="85">
        <f t="shared" si="22"/>
        <v>23.15275086359424</v>
      </c>
    </row>
    <row r="180" spans="1:19" ht="15.75">
      <c r="A180" s="132">
        <v>26</v>
      </c>
      <c r="B180" s="1" t="s">
        <v>153</v>
      </c>
      <c r="C180" s="44">
        <v>2058</v>
      </c>
      <c r="D180" s="108">
        <f>'11-12.09 (УИК)'!R180</f>
        <v>289</v>
      </c>
      <c r="E180" s="109">
        <f>'11-12.09 (УИК)'!S180</f>
        <v>14.042759961127308</v>
      </c>
      <c r="F180" s="46">
        <v>8</v>
      </c>
      <c r="G180" s="10">
        <f t="shared" si="23"/>
        <v>0.3887269193391642</v>
      </c>
      <c r="H180" s="14">
        <v>33</v>
      </c>
      <c r="I180" s="10">
        <f t="shared" si="24"/>
        <v>1.6034985422740524</v>
      </c>
      <c r="J180" s="14">
        <v>99</v>
      </c>
      <c r="K180" s="10">
        <f t="shared" si="25"/>
        <v>4.810495626822157</v>
      </c>
      <c r="L180" s="14">
        <v>153</v>
      </c>
      <c r="M180" s="69">
        <f t="shared" si="19"/>
        <v>7.434402332361516</v>
      </c>
      <c r="N180" s="13">
        <v>174</v>
      </c>
      <c r="O180" s="69">
        <f t="shared" si="26"/>
        <v>8.454810495626822</v>
      </c>
      <c r="P180" s="68">
        <f t="shared" si="27"/>
        <v>174</v>
      </c>
      <c r="Q180" s="112">
        <f t="shared" si="20"/>
        <v>8.454810495626822</v>
      </c>
      <c r="R180" s="77">
        <f t="shared" si="21"/>
        <v>463</v>
      </c>
      <c r="S180" s="93">
        <f t="shared" si="22"/>
        <v>22.49757045675413</v>
      </c>
    </row>
    <row r="181" spans="1:19" ht="15.75">
      <c r="A181" s="133"/>
      <c r="B181" s="1" t="s">
        <v>154</v>
      </c>
      <c r="C181" s="42">
        <v>2073</v>
      </c>
      <c r="D181" s="108">
        <f>'11-12.09 (УИК)'!R181</f>
        <v>275</v>
      </c>
      <c r="E181" s="109">
        <f>'11-12.09 (УИК)'!S181</f>
        <v>13.265798359864931</v>
      </c>
      <c r="F181" s="46">
        <v>11</v>
      </c>
      <c r="G181" s="10">
        <f t="shared" si="23"/>
        <v>0.5306319343945972</v>
      </c>
      <c r="H181" s="14">
        <v>47</v>
      </c>
      <c r="I181" s="10">
        <f t="shared" si="24"/>
        <v>2.2672455378678245</v>
      </c>
      <c r="J181" s="14">
        <v>97</v>
      </c>
      <c r="K181" s="10">
        <f t="shared" si="25"/>
        <v>4.6792088760250845</v>
      </c>
      <c r="L181" s="14">
        <v>141</v>
      </c>
      <c r="M181" s="69">
        <f t="shared" si="19"/>
        <v>6.801736613603474</v>
      </c>
      <c r="N181" s="13">
        <v>174</v>
      </c>
      <c r="O181" s="69">
        <f t="shared" si="26"/>
        <v>8.393632416787264</v>
      </c>
      <c r="P181" s="68">
        <f t="shared" si="27"/>
        <v>174</v>
      </c>
      <c r="Q181" s="112">
        <f t="shared" si="20"/>
        <v>8.393632416787264</v>
      </c>
      <c r="R181" s="77">
        <f t="shared" si="21"/>
        <v>449</v>
      </c>
      <c r="S181" s="93">
        <f t="shared" si="22"/>
        <v>21.659430776652194</v>
      </c>
    </row>
    <row r="182" spans="1:19" ht="15.75">
      <c r="A182" s="133"/>
      <c r="B182" s="1" t="s">
        <v>155</v>
      </c>
      <c r="C182" s="42">
        <v>2164</v>
      </c>
      <c r="D182" s="108">
        <f>'11-12.09 (УИК)'!R182</f>
        <v>284</v>
      </c>
      <c r="E182" s="109">
        <f>'11-12.09 (УИК)'!S182</f>
        <v>13.123844731977819</v>
      </c>
      <c r="F182" s="46">
        <v>12</v>
      </c>
      <c r="G182" s="10">
        <f t="shared" si="23"/>
        <v>0.5545286506469501</v>
      </c>
      <c r="H182" s="14">
        <v>47</v>
      </c>
      <c r="I182" s="10">
        <f t="shared" si="24"/>
        <v>2.1719038817005547</v>
      </c>
      <c r="J182" s="14">
        <v>107</v>
      </c>
      <c r="K182" s="10">
        <f t="shared" si="25"/>
        <v>4.944547134935305</v>
      </c>
      <c r="L182" s="14">
        <v>150</v>
      </c>
      <c r="M182" s="69">
        <f t="shared" si="19"/>
        <v>6.931608133086876</v>
      </c>
      <c r="N182" s="13">
        <v>201</v>
      </c>
      <c r="O182" s="69">
        <f t="shared" si="26"/>
        <v>9.288354898336413</v>
      </c>
      <c r="P182" s="68">
        <f t="shared" si="27"/>
        <v>201</v>
      </c>
      <c r="Q182" s="112">
        <f t="shared" si="20"/>
        <v>9.288354898336413</v>
      </c>
      <c r="R182" s="77">
        <f t="shared" si="21"/>
        <v>485</v>
      </c>
      <c r="S182" s="93">
        <f t="shared" si="22"/>
        <v>22.412199630314234</v>
      </c>
    </row>
    <row r="183" spans="1:19" ht="15.75">
      <c r="A183" s="133"/>
      <c r="B183" s="1" t="s">
        <v>156</v>
      </c>
      <c r="C183" s="42">
        <v>1953</v>
      </c>
      <c r="D183" s="108">
        <f>'11-12.09 (УИК)'!R183</f>
        <v>268</v>
      </c>
      <c r="E183" s="109">
        <f>'11-12.09 (УИК)'!S183</f>
        <v>13.722478238607271</v>
      </c>
      <c r="F183" s="46">
        <v>4</v>
      </c>
      <c r="G183" s="10">
        <f t="shared" si="23"/>
        <v>0.2048131080389145</v>
      </c>
      <c r="H183" s="14">
        <v>26</v>
      </c>
      <c r="I183" s="10">
        <f t="shared" si="24"/>
        <v>1.3312852022529442</v>
      </c>
      <c r="J183" s="14">
        <v>73</v>
      </c>
      <c r="K183" s="10">
        <f t="shared" si="25"/>
        <v>3.7378392217101895</v>
      </c>
      <c r="L183" s="14">
        <v>98</v>
      </c>
      <c r="M183" s="69">
        <f t="shared" si="19"/>
        <v>5.017921146953405</v>
      </c>
      <c r="N183" s="13">
        <v>122</v>
      </c>
      <c r="O183" s="69">
        <f t="shared" si="26"/>
        <v>6.2467997951868925</v>
      </c>
      <c r="P183" s="68">
        <f t="shared" si="27"/>
        <v>122</v>
      </c>
      <c r="Q183" s="112">
        <f t="shared" si="20"/>
        <v>6.2467997951868925</v>
      </c>
      <c r="R183" s="77">
        <f t="shared" si="21"/>
        <v>390</v>
      </c>
      <c r="S183" s="93">
        <f t="shared" si="22"/>
        <v>19.969278033794165</v>
      </c>
    </row>
    <row r="184" spans="1:19" ht="15.75">
      <c r="A184" s="133"/>
      <c r="B184" s="1" t="s">
        <v>157</v>
      </c>
      <c r="C184" s="42">
        <v>1837</v>
      </c>
      <c r="D184" s="108">
        <f>'11-12.09 (УИК)'!R184</f>
        <v>223</v>
      </c>
      <c r="E184" s="109">
        <f>'11-12.09 (УИК)'!S184</f>
        <v>12.139357648339685</v>
      </c>
      <c r="F184" s="46">
        <v>13</v>
      </c>
      <c r="G184" s="10">
        <f t="shared" si="23"/>
        <v>0.7076755579749592</v>
      </c>
      <c r="H184" s="14">
        <v>13</v>
      </c>
      <c r="I184" s="10">
        <f t="shared" si="24"/>
        <v>0.7076755579749592</v>
      </c>
      <c r="J184" s="14">
        <v>80</v>
      </c>
      <c r="K184" s="10">
        <f t="shared" si="25"/>
        <v>4.354926510615133</v>
      </c>
      <c r="L184" s="14">
        <v>120</v>
      </c>
      <c r="M184" s="69">
        <f t="shared" si="19"/>
        <v>6.5323897659227</v>
      </c>
      <c r="N184" s="13">
        <v>135</v>
      </c>
      <c r="O184" s="69">
        <f t="shared" si="26"/>
        <v>7.348938486663037</v>
      </c>
      <c r="P184" s="68">
        <f t="shared" si="27"/>
        <v>135</v>
      </c>
      <c r="Q184" s="112">
        <f t="shared" si="20"/>
        <v>7.348938486663037</v>
      </c>
      <c r="R184" s="77">
        <f t="shared" si="21"/>
        <v>358</v>
      </c>
      <c r="S184" s="93">
        <f t="shared" si="22"/>
        <v>19.488296135002724</v>
      </c>
    </row>
    <row r="185" spans="1:19" ht="15.75">
      <c r="A185" s="133"/>
      <c r="B185" s="1" t="s">
        <v>158</v>
      </c>
      <c r="C185" s="42">
        <v>1599</v>
      </c>
      <c r="D185" s="108">
        <f>'11-12.09 (УИК)'!R185</f>
        <v>170</v>
      </c>
      <c r="E185" s="109">
        <f>'11-12.09 (УИК)'!S185</f>
        <v>10.631644777986242</v>
      </c>
      <c r="F185" s="46">
        <v>4</v>
      </c>
      <c r="G185" s="10">
        <f t="shared" si="23"/>
        <v>0.2501563477173233</v>
      </c>
      <c r="H185" s="14">
        <v>26</v>
      </c>
      <c r="I185" s="10">
        <f t="shared" si="24"/>
        <v>1.6260162601626018</v>
      </c>
      <c r="J185" s="14">
        <v>85</v>
      </c>
      <c r="K185" s="10">
        <f t="shared" si="25"/>
        <v>5.315822388993121</v>
      </c>
      <c r="L185" s="14">
        <v>105</v>
      </c>
      <c r="M185" s="69">
        <f t="shared" si="19"/>
        <v>6.566604127579738</v>
      </c>
      <c r="N185" s="13">
        <v>127</v>
      </c>
      <c r="O185" s="69">
        <f t="shared" si="26"/>
        <v>7.9424640400250155</v>
      </c>
      <c r="P185" s="68">
        <f t="shared" si="27"/>
        <v>127</v>
      </c>
      <c r="Q185" s="112">
        <f t="shared" si="20"/>
        <v>7.9424640400250155</v>
      </c>
      <c r="R185" s="77">
        <f t="shared" si="21"/>
        <v>297</v>
      </c>
      <c r="S185" s="93">
        <f t="shared" si="22"/>
        <v>18.574108818011258</v>
      </c>
    </row>
    <row r="186" spans="1:19" ht="15.75">
      <c r="A186" s="134"/>
      <c r="B186" s="7" t="s">
        <v>218</v>
      </c>
      <c r="C186" s="43">
        <f>SUM(C180:C185)</f>
        <v>11684</v>
      </c>
      <c r="D186" s="84">
        <f>'11-12.09 (УИК)'!R186</f>
        <v>1509</v>
      </c>
      <c r="E186" s="85">
        <f>'11-12.09 (УИК)'!S186</f>
        <v>12.915097569325573</v>
      </c>
      <c r="F186" s="47">
        <f>SUM(F180:F185)</f>
        <v>52</v>
      </c>
      <c r="G186" s="12">
        <f t="shared" si="23"/>
        <v>0.4450530640191715</v>
      </c>
      <c r="H186" s="47">
        <f>SUM(H180:H185)</f>
        <v>192</v>
      </c>
      <c r="I186" s="12">
        <f t="shared" si="24"/>
        <v>1.643272851763095</v>
      </c>
      <c r="J186" s="47">
        <f>SUM(J180:J185)</f>
        <v>541</v>
      </c>
      <c r="K186" s="12">
        <f t="shared" si="25"/>
        <v>4.630263608353304</v>
      </c>
      <c r="L186" s="47">
        <f>SUM(L180:L185)</f>
        <v>767</v>
      </c>
      <c r="M186" s="12">
        <f t="shared" si="19"/>
        <v>6.5645326942827795</v>
      </c>
      <c r="N186" s="47">
        <f>SUM(N180:N185)</f>
        <v>933</v>
      </c>
      <c r="O186" s="12">
        <f t="shared" si="26"/>
        <v>7.98527901403629</v>
      </c>
      <c r="P186" s="9">
        <f t="shared" si="27"/>
        <v>933</v>
      </c>
      <c r="Q186" s="11">
        <f t="shared" si="20"/>
        <v>7.98527901403629</v>
      </c>
      <c r="R186" s="84">
        <f t="shared" si="21"/>
        <v>2442</v>
      </c>
      <c r="S186" s="85">
        <f t="shared" si="22"/>
        <v>20.90037658336186</v>
      </c>
    </row>
    <row r="187" spans="1:19" ht="15.75">
      <c r="A187" s="135">
        <v>27</v>
      </c>
      <c r="B187" s="1" t="s">
        <v>159</v>
      </c>
      <c r="C187" s="42">
        <v>1628</v>
      </c>
      <c r="D187" s="108">
        <f>'11-12.09 (УИК)'!R187</f>
        <v>149</v>
      </c>
      <c r="E187" s="109">
        <f>'11-12.09 (УИК)'!S187</f>
        <v>9.152334152334152</v>
      </c>
      <c r="F187" s="46">
        <v>7</v>
      </c>
      <c r="G187" s="10">
        <f t="shared" si="23"/>
        <v>0.42997542997543</v>
      </c>
      <c r="H187" s="14">
        <v>18</v>
      </c>
      <c r="I187" s="10">
        <f t="shared" si="24"/>
        <v>1.1056511056511056</v>
      </c>
      <c r="J187" s="14">
        <v>50</v>
      </c>
      <c r="K187" s="10">
        <f t="shared" si="25"/>
        <v>3.0712530712530715</v>
      </c>
      <c r="L187" s="14">
        <v>72</v>
      </c>
      <c r="M187" s="69">
        <f t="shared" si="19"/>
        <v>4.422604422604422</v>
      </c>
      <c r="N187" s="13">
        <v>89</v>
      </c>
      <c r="O187" s="69">
        <f t="shared" si="26"/>
        <v>5.466830466830467</v>
      </c>
      <c r="P187" s="68">
        <f t="shared" si="27"/>
        <v>89</v>
      </c>
      <c r="Q187" s="112">
        <f t="shared" si="20"/>
        <v>5.466830466830467</v>
      </c>
      <c r="R187" s="77">
        <f t="shared" si="21"/>
        <v>238</v>
      </c>
      <c r="S187" s="93">
        <f t="shared" si="22"/>
        <v>14.619164619164618</v>
      </c>
    </row>
    <row r="188" spans="1:19" ht="15.75">
      <c r="A188" s="136"/>
      <c r="B188" s="1" t="s">
        <v>160</v>
      </c>
      <c r="C188" s="42">
        <v>2136</v>
      </c>
      <c r="D188" s="108">
        <f>'11-12.09 (УИК)'!R188</f>
        <v>260</v>
      </c>
      <c r="E188" s="109">
        <f>'11-12.09 (УИК)'!S188</f>
        <v>12.172284644194757</v>
      </c>
      <c r="F188" s="46">
        <v>7</v>
      </c>
      <c r="G188" s="10">
        <f t="shared" si="23"/>
        <v>0.32771535580524347</v>
      </c>
      <c r="H188" s="14">
        <v>43</v>
      </c>
      <c r="I188" s="10">
        <f t="shared" si="24"/>
        <v>2.01310861423221</v>
      </c>
      <c r="J188" s="14">
        <v>105</v>
      </c>
      <c r="K188" s="10">
        <f t="shared" si="25"/>
        <v>4.915730337078652</v>
      </c>
      <c r="L188" s="14">
        <v>140</v>
      </c>
      <c r="M188" s="69">
        <f t="shared" si="19"/>
        <v>6.5543071161048685</v>
      </c>
      <c r="N188" s="13">
        <v>166</v>
      </c>
      <c r="O188" s="69">
        <f t="shared" si="26"/>
        <v>7.771535580524344</v>
      </c>
      <c r="P188" s="68">
        <f t="shared" si="27"/>
        <v>166</v>
      </c>
      <c r="Q188" s="112">
        <f t="shared" si="20"/>
        <v>7.771535580524344</v>
      </c>
      <c r="R188" s="77">
        <f t="shared" si="21"/>
        <v>426</v>
      </c>
      <c r="S188" s="93">
        <f t="shared" si="22"/>
        <v>19.9438202247191</v>
      </c>
    </row>
    <row r="189" spans="1:19" ht="15.75">
      <c r="A189" s="136"/>
      <c r="B189" s="1" t="s">
        <v>161</v>
      </c>
      <c r="C189" s="42">
        <v>1990</v>
      </c>
      <c r="D189" s="108">
        <f>'11-12.09 (УИК)'!R189</f>
        <v>233</v>
      </c>
      <c r="E189" s="109">
        <f>'11-12.09 (УИК)'!S189</f>
        <v>11.708542713567839</v>
      </c>
      <c r="F189" s="46">
        <v>5</v>
      </c>
      <c r="G189" s="10">
        <f t="shared" si="23"/>
        <v>0.25125628140703515</v>
      </c>
      <c r="H189" s="14">
        <v>26</v>
      </c>
      <c r="I189" s="10">
        <f t="shared" si="24"/>
        <v>1.306532663316583</v>
      </c>
      <c r="J189" s="14">
        <v>81</v>
      </c>
      <c r="K189" s="10">
        <f t="shared" si="25"/>
        <v>4.0703517587939695</v>
      </c>
      <c r="L189" s="14">
        <v>108</v>
      </c>
      <c r="M189" s="69">
        <f t="shared" si="19"/>
        <v>5.427135678391959</v>
      </c>
      <c r="N189" s="13">
        <v>133</v>
      </c>
      <c r="O189" s="69">
        <f t="shared" si="26"/>
        <v>6.683417085427136</v>
      </c>
      <c r="P189" s="68">
        <f t="shared" si="27"/>
        <v>133</v>
      </c>
      <c r="Q189" s="112">
        <f t="shared" si="20"/>
        <v>6.683417085427136</v>
      </c>
      <c r="R189" s="77">
        <f t="shared" si="21"/>
        <v>366</v>
      </c>
      <c r="S189" s="93">
        <f t="shared" si="22"/>
        <v>18.391959798994975</v>
      </c>
    </row>
    <row r="190" spans="1:19" ht="15.75">
      <c r="A190" s="136"/>
      <c r="B190" s="1" t="s">
        <v>162</v>
      </c>
      <c r="C190" s="42">
        <v>1736</v>
      </c>
      <c r="D190" s="108">
        <f>'11-12.09 (УИК)'!R190</f>
        <v>214</v>
      </c>
      <c r="E190" s="109">
        <f>'11-12.09 (УИК)'!S190</f>
        <v>12.327188940092165</v>
      </c>
      <c r="F190" s="46">
        <v>6</v>
      </c>
      <c r="G190" s="10">
        <f t="shared" si="23"/>
        <v>0.3456221198156682</v>
      </c>
      <c r="H190" s="14">
        <v>33</v>
      </c>
      <c r="I190" s="10">
        <f t="shared" si="24"/>
        <v>1.9009216589861753</v>
      </c>
      <c r="J190" s="14">
        <v>109</v>
      </c>
      <c r="K190" s="10">
        <f t="shared" si="25"/>
        <v>6.278801843317973</v>
      </c>
      <c r="L190" s="14">
        <v>131</v>
      </c>
      <c r="M190" s="69">
        <f t="shared" si="19"/>
        <v>7.546082949308756</v>
      </c>
      <c r="N190" s="13">
        <v>151</v>
      </c>
      <c r="O190" s="69">
        <f t="shared" si="26"/>
        <v>8.69815668202765</v>
      </c>
      <c r="P190" s="68">
        <f t="shared" si="27"/>
        <v>151</v>
      </c>
      <c r="Q190" s="112">
        <f t="shared" si="20"/>
        <v>8.69815668202765</v>
      </c>
      <c r="R190" s="77">
        <f t="shared" si="21"/>
        <v>365</v>
      </c>
      <c r="S190" s="93">
        <f t="shared" si="22"/>
        <v>21.025345622119815</v>
      </c>
    </row>
    <row r="191" spans="1:19" ht="15.75">
      <c r="A191" s="136"/>
      <c r="B191" s="1" t="s">
        <v>163</v>
      </c>
      <c r="C191" s="42">
        <v>2179</v>
      </c>
      <c r="D191" s="108">
        <f>'11-12.09 (УИК)'!R191</f>
        <v>246</v>
      </c>
      <c r="E191" s="109">
        <f>'11-12.09 (УИК)'!S191</f>
        <v>11.289582377237265</v>
      </c>
      <c r="F191" s="46">
        <v>7</v>
      </c>
      <c r="G191" s="10">
        <f t="shared" si="23"/>
        <v>0.32124827902707664</v>
      </c>
      <c r="H191" s="14">
        <v>40</v>
      </c>
      <c r="I191" s="10">
        <f t="shared" si="24"/>
        <v>1.8357044515832952</v>
      </c>
      <c r="J191" s="14">
        <v>101</v>
      </c>
      <c r="K191" s="10">
        <f t="shared" si="25"/>
        <v>4.63515374024782</v>
      </c>
      <c r="L191" s="14">
        <v>134</v>
      </c>
      <c r="M191" s="69">
        <f t="shared" si="19"/>
        <v>6.1496099128040385</v>
      </c>
      <c r="N191" s="13">
        <v>162</v>
      </c>
      <c r="O191" s="69">
        <f t="shared" si="26"/>
        <v>7.4346030289123455</v>
      </c>
      <c r="P191" s="68">
        <f t="shared" si="27"/>
        <v>162</v>
      </c>
      <c r="Q191" s="112">
        <f t="shared" si="20"/>
        <v>7.4346030289123455</v>
      </c>
      <c r="R191" s="77">
        <f t="shared" si="21"/>
        <v>408</v>
      </c>
      <c r="S191" s="93">
        <f t="shared" si="22"/>
        <v>18.72418540614961</v>
      </c>
    </row>
    <row r="192" spans="1:19" ht="15.75">
      <c r="A192" s="136"/>
      <c r="B192" s="1" t="s">
        <v>164</v>
      </c>
      <c r="C192" s="44">
        <v>1519</v>
      </c>
      <c r="D192" s="108">
        <f>'11-12.09 (УИК)'!R192</f>
        <v>152</v>
      </c>
      <c r="E192" s="109">
        <f>'11-12.09 (УИК)'!S192</f>
        <v>10.006583278472679</v>
      </c>
      <c r="F192" s="46">
        <v>7</v>
      </c>
      <c r="G192" s="10">
        <f t="shared" si="23"/>
        <v>0.4608294930875576</v>
      </c>
      <c r="H192" s="14">
        <v>33</v>
      </c>
      <c r="I192" s="10">
        <f t="shared" si="24"/>
        <v>2.1724818959842</v>
      </c>
      <c r="J192" s="14">
        <v>72</v>
      </c>
      <c r="K192" s="10">
        <f t="shared" si="25"/>
        <v>4.739960500329164</v>
      </c>
      <c r="L192" s="14">
        <v>91</v>
      </c>
      <c r="M192" s="69">
        <f t="shared" si="19"/>
        <v>5.990783410138248</v>
      </c>
      <c r="N192" s="13">
        <v>110</v>
      </c>
      <c r="O192" s="69">
        <f t="shared" si="26"/>
        <v>7.241606319947334</v>
      </c>
      <c r="P192" s="68">
        <f t="shared" si="27"/>
        <v>110</v>
      </c>
      <c r="Q192" s="112">
        <f t="shared" si="20"/>
        <v>7.241606319947334</v>
      </c>
      <c r="R192" s="77">
        <f t="shared" si="21"/>
        <v>262</v>
      </c>
      <c r="S192" s="93">
        <f t="shared" si="22"/>
        <v>17.248189598420012</v>
      </c>
    </row>
    <row r="193" spans="1:19" ht="15.75">
      <c r="A193" s="137"/>
      <c r="B193" s="7" t="s">
        <v>218</v>
      </c>
      <c r="C193" s="43">
        <f>SUM(C187:C192)</f>
        <v>11188</v>
      </c>
      <c r="D193" s="84">
        <f>'11-12.09 (УИК)'!R193</f>
        <v>1254</v>
      </c>
      <c r="E193" s="85">
        <f>'11-12.09 (УИК)'!S193</f>
        <v>11.20843761172685</v>
      </c>
      <c r="F193" s="47">
        <f>SUM(F187:F192)</f>
        <v>39</v>
      </c>
      <c r="G193" s="12">
        <f t="shared" si="23"/>
        <v>0.3485877726135145</v>
      </c>
      <c r="H193" s="47">
        <f>SUM(H187:H192)</f>
        <v>193</v>
      </c>
      <c r="I193" s="12">
        <f t="shared" si="24"/>
        <v>1.7250625670361102</v>
      </c>
      <c r="J193" s="47">
        <f>SUM(J187:J192)</f>
        <v>518</v>
      </c>
      <c r="K193" s="12">
        <f t="shared" si="25"/>
        <v>4.629960672148731</v>
      </c>
      <c r="L193" s="47">
        <f>SUM(L187:L192)</f>
        <v>676</v>
      </c>
      <c r="M193" s="12">
        <f t="shared" si="19"/>
        <v>6.042188058634251</v>
      </c>
      <c r="N193" s="47">
        <f>SUM(N187:N192)</f>
        <v>811</v>
      </c>
      <c r="O193" s="12">
        <f t="shared" si="26"/>
        <v>7.2488380407579545</v>
      </c>
      <c r="P193" s="9">
        <f t="shared" si="27"/>
        <v>811</v>
      </c>
      <c r="Q193" s="11">
        <f t="shared" si="20"/>
        <v>7.2488380407579545</v>
      </c>
      <c r="R193" s="84">
        <f t="shared" si="21"/>
        <v>2065</v>
      </c>
      <c r="S193" s="85">
        <f t="shared" si="22"/>
        <v>18.457275652484807</v>
      </c>
    </row>
    <row r="194" spans="1:19" ht="15.75">
      <c r="A194" s="132">
        <v>28</v>
      </c>
      <c r="B194" s="1" t="s">
        <v>165</v>
      </c>
      <c r="C194" s="44">
        <v>2001</v>
      </c>
      <c r="D194" s="108">
        <f>'11-12.09 (УИК)'!R194</f>
        <v>207</v>
      </c>
      <c r="E194" s="109">
        <f>'11-12.09 (УИК)'!S194</f>
        <v>10.344827586206897</v>
      </c>
      <c r="F194" s="46">
        <v>2</v>
      </c>
      <c r="G194" s="10">
        <f t="shared" si="23"/>
        <v>0.09995002498750624</v>
      </c>
      <c r="H194" s="14">
        <v>24</v>
      </c>
      <c r="I194" s="10">
        <f t="shared" si="24"/>
        <v>1.199400299850075</v>
      </c>
      <c r="J194" s="14">
        <v>76</v>
      </c>
      <c r="K194" s="10">
        <f t="shared" si="25"/>
        <v>3.798100949525238</v>
      </c>
      <c r="L194" s="14">
        <v>104</v>
      </c>
      <c r="M194" s="69">
        <f t="shared" si="19"/>
        <v>5.197401299350324</v>
      </c>
      <c r="N194" s="13">
        <v>127</v>
      </c>
      <c r="O194" s="69">
        <f t="shared" si="26"/>
        <v>6.346826586706647</v>
      </c>
      <c r="P194" s="68">
        <f t="shared" si="27"/>
        <v>127</v>
      </c>
      <c r="Q194" s="112">
        <f t="shared" si="20"/>
        <v>6.346826586706647</v>
      </c>
      <c r="R194" s="77">
        <f t="shared" si="21"/>
        <v>334</v>
      </c>
      <c r="S194" s="93">
        <f t="shared" si="22"/>
        <v>16.69165417291354</v>
      </c>
    </row>
    <row r="195" spans="1:19" ht="15.75">
      <c r="A195" s="133"/>
      <c r="B195" s="1" t="s">
        <v>166</v>
      </c>
      <c r="C195" s="42">
        <v>1663</v>
      </c>
      <c r="D195" s="108">
        <f>'11-12.09 (УИК)'!R195</f>
        <v>202</v>
      </c>
      <c r="E195" s="109">
        <f>'11-12.09 (УИК)'!S195</f>
        <v>12.146722790138305</v>
      </c>
      <c r="F195" s="46">
        <v>2</v>
      </c>
      <c r="G195" s="10">
        <f t="shared" si="23"/>
        <v>0.12026458208057728</v>
      </c>
      <c r="H195" s="14">
        <v>26</v>
      </c>
      <c r="I195" s="10">
        <f t="shared" si="24"/>
        <v>1.5634395670475045</v>
      </c>
      <c r="J195" s="14">
        <v>76</v>
      </c>
      <c r="K195" s="10">
        <f t="shared" si="25"/>
        <v>4.570054119061936</v>
      </c>
      <c r="L195" s="14">
        <v>111</v>
      </c>
      <c r="M195" s="69">
        <f t="shared" si="19"/>
        <v>6.674684305472038</v>
      </c>
      <c r="N195" s="13">
        <v>124</v>
      </c>
      <c r="O195" s="69">
        <f t="shared" si="26"/>
        <v>7.456404088995791</v>
      </c>
      <c r="P195" s="68">
        <f t="shared" si="27"/>
        <v>124</v>
      </c>
      <c r="Q195" s="112">
        <f t="shared" si="20"/>
        <v>7.456404088995791</v>
      </c>
      <c r="R195" s="77">
        <f t="shared" si="21"/>
        <v>326</v>
      </c>
      <c r="S195" s="93">
        <f t="shared" si="22"/>
        <v>19.603126879134095</v>
      </c>
    </row>
    <row r="196" spans="1:19" ht="15.75">
      <c r="A196" s="133"/>
      <c r="B196" s="1" t="s">
        <v>167</v>
      </c>
      <c r="C196" s="42">
        <v>1873</v>
      </c>
      <c r="D196" s="108">
        <f>'11-12.09 (УИК)'!R196</f>
        <v>292</v>
      </c>
      <c r="E196" s="109">
        <f>'11-12.09 (УИК)'!S196</f>
        <v>15.589962626801924</v>
      </c>
      <c r="F196" s="46">
        <v>13</v>
      </c>
      <c r="G196" s="10">
        <f t="shared" si="23"/>
        <v>0.6940736785904965</v>
      </c>
      <c r="H196" s="14">
        <v>39</v>
      </c>
      <c r="I196" s="10">
        <f t="shared" si="24"/>
        <v>2.08222103577149</v>
      </c>
      <c r="J196" s="14">
        <v>80</v>
      </c>
      <c r="K196" s="10">
        <f t="shared" si="25"/>
        <v>4.271222637479979</v>
      </c>
      <c r="L196" s="14">
        <v>111</v>
      </c>
      <c r="M196" s="69">
        <f t="shared" si="19"/>
        <v>5.92632140950347</v>
      </c>
      <c r="N196" s="13">
        <v>146</v>
      </c>
      <c r="O196" s="69">
        <f t="shared" si="26"/>
        <v>7.794981313400962</v>
      </c>
      <c r="P196" s="68">
        <f t="shared" si="27"/>
        <v>146</v>
      </c>
      <c r="Q196" s="112">
        <f t="shared" si="20"/>
        <v>7.794981313400962</v>
      </c>
      <c r="R196" s="77">
        <f t="shared" si="21"/>
        <v>438</v>
      </c>
      <c r="S196" s="93">
        <f t="shared" si="22"/>
        <v>23.38494394020288</v>
      </c>
    </row>
    <row r="197" spans="1:19" ht="15.75">
      <c r="A197" s="133"/>
      <c r="B197" s="1" t="s">
        <v>168</v>
      </c>
      <c r="C197" s="42">
        <v>1719</v>
      </c>
      <c r="D197" s="108">
        <f>'11-12.09 (УИК)'!R197</f>
        <v>236</v>
      </c>
      <c r="E197" s="109">
        <f>'11-12.09 (УИК)'!S197</f>
        <v>13.728912158231529</v>
      </c>
      <c r="F197" s="46">
        <v>7</v>
      </c>
      <c r="G197" s="10">
        <f t="shared" si="23"/>
        <v>0.4072134962187318</v>
      </c>
      <c r="H197" s="14">
        <v>31</v>
      </c>
      <c r="I197" s="10">
        <f t="shared" si="24"/>
        <v>1.8033740546829553</v>
      </c>
      <c r="J197" s="14">
        <v>68</v>
      </c>
      <c r="K197" s="10">
        <f t="shared" si="25"/>
        <v>3.955788248981966</v>
      </c>
      <c r="L197" s="14">
        <v>90</v>
      </c>
      <c r="M197" s="69">
        <f aca="true" t="shared" si="28" ref="M197:M254">L197/C197*100</f>
        <v>5.2356020942408374</v>
      </c>
      <c r="N197" s="13">
        <v>109</v>
      </c>
      <c r="O197" s="69">
        <f t="shared" si="26"/>
        <v>6.340895869691682</v>
      </c>
      <c r="P197" s="68">
        <f t="shared" si="27"/>
        <v>109</v>
      </c>
      <c r="Q197" s="112">
        <f aca="true" t="shared" si="29" ref="Q197:Q256">P197/C197*100</f>
        <v>6.340895869691682</v>
      </c>
      <c r="R197" s="77">
        <f aca="true" t="shared" si="30" ref="R197:R255">P197+D197</f>
        <v>345</v>
      </c>
      <c r="S197" s="93">
        <f aca="true" t="shared" si="31" ref="S197:S255">R197/C197*100</f>
        <v>20.069808027923212</v>
      </c>
    </row>
    <row r="198" spans="1:19" ht="15.75">
      <c r="A198" s="133"/>
      <c r="B198" s="1" t="s">
        <v>169</v>
      </c>
      <c r="C198" s="42">
        <v>2161</v>
      </c>
      <c r="D198" s="108">
        <f>'11-12.09 (УИК)'!R198</f>
        <v>403</v>
      </c>
      <c r="E198" s="109">
        <f>'11-12.09 (УИК)'!S198</f>
        <v>18.648773715872284</v>
      </c>
      <c r="F198" s="46">
        <v>10</v>
      </c>
      <c r="G198" s="10">
        <f aca="true" t="shared" si="32" ref="G198:G255">F198/C198*100</f>
        <v>0.46274872744099954</v>
      </c>
      <c r="H198" s="14">
        <v>51</v>
      </c>
      <c r="I198" s="10">
        <f aca="true" t="shared" si="33" ref="I198:I255">H198/C198*100</f>
        <v>2.360018509949098</v>
      </c>
      <c r="J198" s="14">
        <v>88</v>
      </c>
      <c r="K198" s="10">
        <f aca="true" t="shared" si="34" ref="K198:K255">J198/C198*100</f>
        <v>4.072188801480796</v>
      </c>
      <c r="L198" s="14">
        <v>147</v>
      </c>
      <c r="M198" s="69">
        <f t="shared" si="28"/>
        <v>6.802406293382693</v>
      </c>
      <c r="N198" s="13">
        <v>166</v>
      </c>
      <c r="O198" s="69">
        <f aca="true" t="shared" si="35" ref="O198:O255">N198/C198*100</f>
        <v>7.681628875520592</v>
      </c>
      <c r="P198" s="68">
        <f t="shared" si="27"/>
        <v>166</v>
      </c>
      <c r="Q198" s="112">
        <f t="shared" si="29"/>
        <v>7.681628875520592</v>
      </c>
      <c r="R198" s="77">
        <f t="shared" si="30"/>
        <v>569</v>
      </c>
      <c r="S198" s="93">
        <f t="shared" si="31"/>
        <v>26.330402591392875</v>
      </c>
    </row>
    <row r="199" spans="1:19" ht="15.75">
      <c r="A199" s="133"/>
      <c r="B199" s="1" t="s">
        <v>170</v>
      </c>
      <c r="C199" s="42">
        <v>2016</v>
      </c>
      <c r="D199" s="108">
        <f>'11-12.09 (УИК)'!R199</f>
        <v>302</v>
      </c>
      <c r="E199" s="109">
        <f>'11-12.09 (УИК)'!S199</f>
        <v>14.98015873015873</v>
      </c>
      <c r="F199" s="46">
        <v>9</v>
      </c>
      <c r="G199" s="10">
        <f t="shared" si="32"/>
        <v>0.4464285714285714</v>
      </c>
      <c r="H199" s="14">
        <v>35</v>
      </c>
      <c r="I199" s="10">
        <f t="shared" si="33"/>
        <v>1.7361111111111112</v>
      </c>
      <c r="J199" s="14">
        <v>87</v>
      </c>
      <c r="K199" s="10">
        <f t="shared" si="34"/>
        <v>4.315476190476191</v>
      </c>
      <c r="L199" s="14">
        <v>138</v>
      </c>
      <c r="M199" s="69">
        <f t="shared" si="28"/>
        <v>6.845238095238096</v>
      </c>
      <c r="N199" s="13">
        <v>162</v>
      </c>
      <c r="O199" s="69">
        <f t="shared" si="35"/>
        <v>8.035714285714286</v>
      </c>
      <c r="P199" s="68">
        <f t="shared" si="27"/>
        <v>162</v>
      </c>
      <c r="Q199" s="112">
        <f t="shared" si="29"/>
        <v>8.035714285714286</v>
      </c>
      <c r="R199" s="77">
        <f t="shared" si="30"/>
        <v>464</v>
      </c>
      <c r="S199" s="93">
        <f t="shared" si="31"/>
        <v>23.015873015873016</v>
      </c>
    </row>
    <row r="200" spans="1:19" ht="15.75">
      <c r="A200" s="134"/>
      <c r="B200" s="7" t="s">
        <v>218</v>
      </c>
      <c r="C200" s="43">
        <f>SUM(C194:C199)</f>
        <v>11433</v>
      </c>
      <c r="D200" s="84">
        <f>'11-12.09 (УИК)'!R200</f>
        <v>1642</v>
      </c>
      <c r="E200" s="85">
        <f>'11-12.09 (УИК)'!S200</f>
        <v>14.361934750284263</v>
      </c>
      <c r="F200" s="47">
        <f>SUM(F194:F199)</f>
        <v>43</v>
      </c>
      <c r="G200" s="12">
        <f t="shared" si="32"/>
        <v>0.37610425959940524</v>
      </c>
      <c r="H200" s="47">
        <f>SUM(H194:H199)</f>
        <v>206</v>
      </c>
      <c r="I200" s="12">
        <f t="shared" si="33"/>
        <v>1.8018018018018018</v>
      </c>
      <c r="J200" s="47">
        <f>SUM(J194:J199)</f>
        <v>475</v>
      </c>
      <c r="K200" s="12">
        <f t="shared" si="34"/>
        <v>4.154640076970175</v>
      </c>
      <c r="L200" s="47">
        <f>SUM(L194:L199)</f>
        <v>701</v>
      </c>
      <c r="M200" s="12">
        <f t="shared" si="28"/>
        <v>6.131374092539141</v>
      </c>
      <c r="N200" s="47">
        <f>SUM(N194:N199)</f>
        <v>834</v>
      </c>
      <c r="O200" s="12">
        <f t="shared" si="35"/>
        <v>7.294673314090789</v>
      </c>
      <c r="P200" s="9">
        <f t="shared" si="27"/>
        <v>834</v>
      </c>
      <c r="Q200" s="11">
        <f t="shared" si="29"/>
        <v>7.294673314090789</v>
      </c>
      <c r="R200" s="84">
        <f t="shared" si="30"/>
        <v>2476</v>
      </c>
      <c r="S200" s="85">
        <f t="shared" si="31"/>
        <v>21.656608064375053</v>
      </c>
    </row>
    <row r="201" spans="1:19" ht="15.75">
      <c r="A201" s="135">
        <v>29</v>
      </c>
      <c r="B201" s="1" t="s">
        <v>171</v>
      </c>
      <c r="C201" s="42">
        <v>1459</v>
      </c>
      <c r="D201" s="108">
        <f>'11-12.09 (УИК)'!R201</f>
        <v>152</v>
      </c>
      <c r="E201" s="109">
        <f>'11-12.09 (УИК)'!S201</f>
        <v>10.41809458533242</v>
      </c>
      <c r="F201" s="46">
        <v>9</v>
      </c>
      <c r="G201" s="10">
        <f t="shared" si="32"/>
        <v>0.616860863605209</v>
      </c>
      <c r="H201" s="14">
        <v>37</v>
      </c>
      <c r="I201" s="10">
        <f t="shared" si="33"/>
        <v>2.5359835503769705</v>
      </c>
      <c r="J201" s="14">
        <v>74</v>
      </c>
      <c r="K201" s="10">
        <f t="shared" si="34"/>
        <v>5.071967100753941</v>
      </c>
      <c r="L201" s="14">
        <v>132</v>
      </c>
      <c r="M201" s="69">
        <f t="shared" si="28"/>
        <v>9.047292666209733</v>
      </c>
      <c r="N201" s="13">
        <v>177</v>
      </c>
      <c r="O201" s="69">
        <f t="shared" si="35"/>
        <v>12.131596984235777</v>
      </c>
      <c r="P201" s="68">
        <f t="shared" si="27"/>
        <v>177</v>
      </c>
      <c r="Q201" s="112">
        <f t="shared" si="29"/>
        <v>12.131596984235777</v>
      </c>
      <c r="R201" s="77">
        <f t="shared" si="30"/>
        <v>329</v>
      </c>
      <c r="S201" s="93">
        <f t="shared" si="31"/>
        <v>22.549691569568196</v>
      </c>
    </row>
    <row r="202" spans="1:19" ht="15.75">
      <c r="A202" s="136"/>
      <c r="B202" s="1" t="s">
        <v>172</v>
      </c>
      <c r="C202" s="42">
        <v>2130</v>
      </c>
      <c r="D202" s="108">
        <f>'11-12.09 (УИК)'!R202</f>
        <v>195</v>
      </c>
      <c r="E202" s="109">
        <f>'11-12.09 (УИК)'!S202</f>
        <v>9.15492957746479</v>
      </c>
      <c r="F202" s="46">
        <v>3</v>
      </c>
      <c r="G202" s="10">
        <f t="shared" si="32"/>
        <v>0.14084507042253522</v>
      </c>
      <c r="H202" s="14">
        <v>25</v>
      </c>
      <c r="I202" s="10">
        <f t="shared" si="33"/>
        <v>1.1737089201877933</v>
      </c>
      <c r="J202" s="14">
        <v>80</v>
      </c>
      <c r="K202" s="10">
        <f t="shared" si="34"/>
        <v>3.755868544600939</v>
      </c>
      <c r="L202" s="14">
        <v>150</v>
      </c>
      <c r="M202" s="69">
        <f t="shared" si="28"/>
        <v>7.042253521126761</v>
      </c>
      <c r="N202" s="13">
        <v>200</v>
      </c>
      <c r="O202" s="69">
        <f t="shared" si="35"/>
        <v>9.389671361502346</v>
      </c>
      <c r="P202" s="68">
        <f t="shared" si="27"/>
        <v>200</v>
      </c>
      <c r="Q202" s="112">
        <f t="shared" si="29"/>
        <v>9.389671361502346</v>
      </c>
      <c r="R202" s="77">
        <f t="shared" si="30"/>
        <v>395</v>
      </c>
      <c r="S202" s="93">
        <f t="shared" si="31"/>
        <v>18.544600938967136</v>
      </c>
    </row>
    <row r="203" spans="1:19" ht="15.75">
      <c r="A203" s="136"/>
      <c r="B203" s="1" t="s">
        <v>173</v>
      </c>
      <c r="C203" s="42">
        <v>1809</v>
      </c>
      <c r="D203" s="108">
        <f>'11-12.09 (УИК)'!R203</f>
        <v>144</v>
      </c>
      <c r="E203" s="109">
        <f>'11-12.09 (УИК)'!S203</f>
        <v>7.960199004975125</v>
      </c>
      <c r="F203" s="46">
        <v>3</v>
      </c>
      <c r="G203" s="10">
        <f t="shared" si="32"/>
        <v>0.16583747927031509</v>
      </c>
      <c r="H203" s="14">
        <v>31</v>
      </c>
      <c r="I203" s="10">
        <f t="shared" si="33"/>
        <v>1.7136539524599224</v>
      </c>
      <c r="J203" s="14">
        <v>51</v>
      </c>
      <c r="K203" s="10">
        <f t="shared" si="34"/>
        <v>2.8192371475953566</v>
      </c>
      <c r="L203" s="14">
        <v>83</v>
      </c>
      <c r="M203" s="69">
        <f t="shared" si="28"/>
        <v>4.588170259812051</v>
      </c>
      <c r="N203" s="13">
        <v>106</v>
      </c>
      <c r="O203" s="69">
        <f t="shared" si="35"/>
        <v>5.8595909342178</v>
      </c>
      <c r="P203" s="68">
        <f aca="true" t="shared" si="36" ref="P203:P255">MAX(F203,H203,J203,L203,N203)</f>
        <v>106</v>
      </c>
      <c r="Q203" s="112">
        <f t="shared" si="29"/>
        <v>5.8595909342178</v>
      </c>
      <c r="R203" s="77">
        <f t="shared" si="30"/>
        <v>250</v>
      </c>
      <c r="S203" s="93">
        <f t="shared" si="31"/>
        <v>13.819789939192924</v>
      </c>
    </row>
    <row r="204" spans="1:19" ht="15.75">
      <c r="A204" s="136"/>
      <c r="B204" s="1" t="s">
        <v>174</v>
      </c>
      <c r="C204" s="42">
        <v>1700</v>
      </c>
      <c r="D204" s="108">
        <f>'11-12.09 (УИК)'!R204</f>
        <v>139</v>
      </c>
      <c r="E204" s="109">
        <f>'11-12.09 (УИК)'!S204</f>
        <v>8.176470588235295</v>
      </c>
      <c r="F204" s="46">
        <v>4</v>
      </c>
      <c r="G204" s="10">
        <f t="shared" si="32"/>
        <v>0.2352941176470588</v>
      </c>
      <c r="H204" s="14">
        <v>16</v>
      </c>
      <c r="I204" s="10">
        <f t="shared" si="33"/>
        <v>0.9411764705882352</v>
      </c>
      <c r="J204" s="14">
        <v>58</v>
      </c>
      <c r="K204" s="10">
        <f t="shared" si="34"/>
        <v>3.4117647058823533</v>
      </c>
      <c r="L204" s="14">
        <v>115</v>
      </c>
      <c r="M204" s="69">
        <f t="shared" si="28"/>
        <v>6.764705882352941</v>
      </c>
      <c r="N204" s="13">
        <v>171</v>
      </c>
      <c r="O204" s="69">
        <f t="shared" si="35"/>
        <v>10.058823529411764</v>
      </c>
      <c r="P204" s="68">
        <f t="shared" si="36"/>
        <v>171</v>
      </c>
      <c r="Q204" s="112">
        <f t="shared" si="29"/>
        <v>10.058823529411764</v>
      </c>
      <c r="R204" s="77">
        <f t="shared" si="30"/>
        <v>310</v>
      </c>
      <c r="S204" s="93">
        <f t="shared" si="31"/>
        <v>18.235294117647058</v>
      </c>
    </row>
    <row r="205" spans="1:19" ht="15.75">
      <c r="A205" s="136"/>
      <c r="B205" s="1" t="s">
        <v>175</v>
      </c>
      <c r="C205" s="42">
        <v>1822</v>
      </c>
      <c r="D205" s="108">
        <f>'11-12.09 (УИК)'!R205</f>
        <v>140</v>
      </c>
      <c r="E205" s="109">
        <f>'11-12.09 (УИК)'!S205</f>
        <v>7.683863885839736</v>
      </c>
      <c r="F205" s="46">
        <v>8</v>
      </c>
      <c r="G205" s="10">
        <f t="shared" si="32"/>
        <v>0.43907793633369924</v>
      </c>
      <c r="H205" s="14">
        <v>26</v>
      </c>
      <c r="I205" s="10">
        <f t="shared" si="33"/>
        <v>1.4270032930845227</v>
      </c>
      <c r="J205" s="14">
        <v>66</v>
      </c>
      <c r="K205" s="10">
        <f t="shared" si="34"/>
        <v>3.6223929747530184</v>
      </c>
      <c r="L205" s="14">
        <v>92</v>
      </c>
      <c r="M205" s="69">
        <f t="shared" si="28"/>
        <v>5.049396267837541</v>
      </c>
      <c r="N205" s="13">
        <v>139</v>
      </c>
      <c r="O205" s="69">
        <f t="shared" si="35"/>
        <v>7.628979143798024</v>
      </c>
      <c r="P205" s="68">
        <f t="shared" si="36"/>
        <v>139</v>
      </c>
      <c r="Q205" s="112">
        <f t="shared" si="29"/>
        <v>7.628979143798024</v>
      </c>
      <c r="R205" s="77">
        <f t="shared" si="30"/>
        <v>279</v>
      </c>
      <c r="S205" s="93">
        <f t="shared" si="31"/>
        <v>15.31284302963776</v>
      </c>
    </row>
    <row r="206" spans="1:19" ht="15.75">
      <c r="A206" s="136"/>
      <c r="B206" s="1" t="s">
        <v>176</v>
      </c>
      <c r="C206" s="42">
        <v>2060</v>
      </c>
      <c r="D206" s="108">
        <f>'11-12.09 (УИК)'!R206</f>
        <v>146</v>
      </c>
      <c r="E206" s="109">
        <f>'11-12.09 (УИК)'!S206</f>
        <v>7.087378640776699</v>
      </c>
      <c r="F206" s="46">
        <v>4</v>
      </c>
      <c r="G206" s="10">
        <f t="shared" si="32"/>
        <v>0.1941747572815534</v>
      </c>
      <c r="H206" s="14">
        <v>20</v>
      </c>
      <c r="I206" s="10">
        <f t="shared" si="33"/>
        <v>0.9708737864077669</v>
      </c>
      <c r="J206" s="14">
        <v>68</v>
      </c>
      <c r="K206" s="10">
        <f t="shared" si="34"/>
        <v>3.300970873786408</v>
      </c>
      <c r="L206" s="14">
        <v>101</v>
      </c>
      <c r="M206" s="69">
        <f t="shared" si="28"/>
        <v>4.902912621359223</v>
      </c>
      <c r="N206" s="13">
        <v>146</v>
      </c>
      <c r="O206" s="69">
        <f t="shared" si="35"/>
        <v>7.087378640776699</v>
      </c>
      <c r="P206" s="68">
        <f t="shared" si="36"/>
        <v>146</v>
      </c>
      <c r="Q206" s="112">
        <f t="shared" si="29"/>
        <v>7.087378640776699</v>
      </c>
      <c r="R206" s="77">
        <f t="shared" si="30"/>
        <v>292</v>
      </c>
      <c r="S206" s="93">
        <f t="shared" si="31"/>
        <v>14.174757281553399</v>
      </c>
    </row>
    <row r="207" spans="1:19" ht="15.75">
      <c r="A207" s="137"/>
      <c r="B207" s="7" t="s">
        <v>218</v>
      </c>
      <c r="C207" s="43">
        <f>SUM(C201:C206)</f>
        <v>10980</v>
      </c>
      <c r="D207" s="84">
        <f>'11-12.09 (УИК)'!R207</f>
        <v>916</v>
      </c>
      <c r="E207" s="85">
        <f>'11-12.09 (УИК)'!S207</f>
        <v>8.342440801457194</v>
      </c>
      <c r="F207" s="47">
        <f>SUM(F201:F206)</f>
        <v>31</v>
      </c>
      <c r="G207" s="12">
        <f t="shared" si="32"/>
        <v>0.28233151183970856</v>
      </c>
      <c r="H207" s="47">
        <f>SUM(H201:H206)</f>
        <v>155</v>
      </c>
      <c r="I207" s="12">
        <f t="shared" si="33"/>
        <v>1.411657559198543</v>
      </c>
      <c r="J207" s="47">
        <f>SUM(J201:J206)</f>
        <v>397</v>
      </c>
      <c r="K207" s="12">
        <f t="shared" si="34"/>
        <v>3.6156648451730415</v>
      </c>
      <c r="L207" s="47">
        <f>SUM(L201:L206)</f>
        <v>673</v>
      </c>
      <c r="M207" s="12">
        <f t="shared" si="28"/>
        <v>6.129326047358834</v>
      </c>
      <c r="N207" s="47">
        <f>SUM(N201:N206)</f>
        <v>939</v>
      </c>
      <c r="O207" s="12">
        <f t="shared" si="35"/>
        <v>8.551912568306012</v>
      </c>
      <c r="P207" s="9">
        <f t="shared" si="36"/>
        <v>939</v>
      </c>
      <c r="Q207" s="11">
        <f t="shared" si="29"/>
        <v>8.551912568306012</v>
      </c>
      <c r="R207" s="84">
        <f t="shared" si="30"/>
        <v>1855</v>
      </c>
      <c r="S207" s="85">
        <f t="shared" si="31"/>
        <v>16.894353369763206</v>
      </c>
    </row>
    <row r="208" spans="1:19" ht="15.75">
      <c r="A208" s="132">
        <v>30</v>
      </c>
      <c r="B208" s="1" t="s">
        <v>177</v>
      </c>
      <c r="C208" s="42">
        <v>2428</v>
      </c>
      <c r="D208" s="108">
        <f>'11-12.09 (УИК)'!R208</f>
        <v>247</v>
      </c>
      <c r="E208" s="109">
        <f>'11-12.09 (УИК)'!S208</f>
        <v>10.172981878088962</v>
      </c>
      <c r="F208" s="46">
        <v>7</v>
      </c>
      <c r="G208" s="10">
        <f t="shared" si="32"/>
        <v>0.2883031301482702</v>
      </c>
      <c r="H208" s="14">
        <v>45</v>
      </c>
      <c r="I208" s="10">
        <f t="shared" si="33"/>
        <v>1.8533772652388796</v>
      </c>
      <c r="J208" s="14">
        <v>117</v>
      </c>
      <c r="K208" s="10">
        <f t="shared" si="34"/>
        <v>4.818780889621087</v>
      </c>
      <c r="L208" s="14">
        <v>178</v>
      </c>
      <c r="M208" s="69">
        <f t="shared" si="28"/>
        <v>7.331136738056013</v>
      </c>
      <c r="N208" s="13">
        <v>214</v>
      </c>
      <c r="O208" s="69">
        <f t="shared" si="35"/>
        <v>8.813838550247118</v>
      </c>
      <c r="P208" s="68">
        <f t="shared" si="36"/>
        <v>214</v>
      </c>
      <c r="Q208" s="112">
        <f t="shared" si="29"/>
        <v>8.813838550247118</v>
      </c>
      <c r="R208" s="77">
        <f t="shared" si="30"/>
        <v>461</v>
      </c>
      <c r="S208" s="93">
        <f t="shared" si="31"/>
        <v>18.986820428336078</v>
      </c>
    </row>
    <row r="209" spans="1:19" ht="15.75">
      <c r="A209" s="133"/>
      <c r="B209" s="1" t="s">
        <v>178</v>
      </c>
      <c r="C209" s="42">
        <v>2124</v>
      </c>
      <c r="D209" s="108">
        <f>'11-12.09 (УИК)'!R209</f>
        <v>242</v>
      </c>
      <c r="E209" s="109">
        <f>'11-12.09 (УИК)'!S209</f>
        <v>11.393596986817325</v>
      </c>
      <c r="F209" s="46">
        <v>6</v>
      </c>
      <c r="G209" s="10">
        <f t="shared" si="32"/>
        <v>0.2824858757062147</v>
      </c>
      <c r="H209" s="14">
        <v>45</v>
      </c>
      <c r="I209" s="10">
        <f t="shared" si="33"/>
        <v>2.11864406779661</v>
      </c>
      <c r="J209" s="14">
        <v>89</v>
      </c>
      <c r="K209" s="10">
        <f t="shared" si="34"/>
        <v>4.190207156308851</v>
      </c>
      <c r="L209" s="14">
        <v>139</v>
      </c>
      <c r="M209" s="69">
        <f t="shared" si="28"/>
        <v>6.544256120527307</v>
      </c>
      <c r="N209" s="13">
        <v>168</v>
      </c>
      <c r="O209" s="69">
        <f t="shared" si="35"/>
        <v>7.909604519774012</v>
      </c>
      <c r="P209" s="68">
        <f t="shared" si="36"/>
        <v>168</v>
      </c>
      <c r="Q209" s="112">
        <f t="shared" si="29"/>
        <v>7.909604519774012</v>
      </c>
      <c r="R209" s="77">
        <f t="shared" si="30"/>
        <v>410</v>
      </c>
      <c r="S209" s="93">
        <f t="shared" si="31"/>
        <v>19.303201506591336</v>
      </c>
    </row>
    <row r="210" spans="1:19" ht="15.75">
      <c r="A210" s="133"/>
      <c r="B210" s="1" t="s">
        <v>179</v>
      </c>
      <c r="C210" s="42">
        <v>2336</v>
      </c>
      <c r="D210" s="108">
        <f>'11-12.09 (УИК)'!R210</f>
        <v>233</v>
      </c>
      <c r="E210" s="109">
        <f>'11-12.09 (УИК)'!S210</f>
        <v>9.97431506849315</v>
      </c>
      <c r="F210" s="46">
        <v>12</v>
      </c>
      <c r="G210" s="10">
        <f t="shared" si="32"/>
        <v>0.5136986301369862</v>
      </c>
      <c r="H210" s="14">
        <v>41</v>
      </c>
      <c r="I210" s="10">
        <f t="shared" si="33"/>
        <v>1.75513698630137</v>
      </c>
      <c r="J210" s="14">
        <v>98</v>
      </c>
      <c r="K210" s="10">
        <f t="shared" si="34"/>
        <v>4.195205479452055</v>
      </c>
      <c r="L210" s="14">
        <v>147</v>
      </c>
      <c r="M210" s="69">
        <f t="shared" si="28"/>
        <v>6.292808219178083</v>
      </c>
      <c r="N210" s="13">
        <v>193</v>
      </c>
      <c r="O210" s="69">
        <f t="shared" si="35"/>
        <v>8.261986301369863</v>
      </c>
      <c r="P210" s="68">
        <f t="shared" si="36"/>
        <v>193</v>
      </c>
      <c r="Q210" s="112">
        <f t="shared" si="29"/>
        <v>8.261986301369863</v>
      </c>
      <c r="R210" s="77">
        <f t="shared" si="30"/>
        <v>426</v>
      </c>
      <c r="S210" s="93">
        <f t="shared" si="31"/>
        <v>18.236301369863014</v>
      </c>
    </row>
    <row r="211" spans="1:19" ht="15.75">
      <c r="A211" s="133"/>
      <c r="B211" s="1" t="s">
        <v>180</v>
      </c>
      <c r="C211" s="42">
        <v>2368</v>
      </c>
      <c r="D211" s="108">
        <f>'11-12.09 (УИК)'!R211</f>
        <v>252</v>
      </c>
      <c r="E211" s="109">
        <f>'11-12.09 (УИК)'!S211</f>
        <v>10.641891891891891</v>
      </c>
      <c r="F211" s="46">
        <v>18</v>
      </c>
      <c r="G211" s="10">
        <f t="shared" si="32"/>
        <v>0.7601351351351352</v>
      </c>
      <c r="H211" s="14">
        <v>65</v>
      </c>
      <c r="I211" s="10">
        <f t="shared" si="33"/>
        <v>2.7449324324324325</v>
      </c>
      <c r="J211" s="14">
        <v>131</v>
      </c>
      <c r="K211" s="10">
        <f t="shared" si="34"/>
        <v>5.532094594594595</v>
      </c>
      <c r="L211" s="14">
        <v>195</v>
      </c>
      <c r="M211" s="69">
        <f t="shared" si="28"/>
        <v>8.234797297297296</v>
      </c>
      <c r="N211" s="13">
        <v>238</v>
      </c>
      <c r="O211" s="69">
        <f t="shared" si="35"/>
        <v>10.050675675675675</v>
      </c>
      <c r="P211" s="68">
        <f t="shared" si="36"/>
        <v>238</v>
      </c>
      <c r="Q211" s="112">
        <f t="shared" si="29"/>
        <v>10.050675675675675</v>
      </c>
      <c r="R211" s="77">
        <f t="shared" si="30"/>
        <v>490</v>
      </c>
      <c r="S211" s="93">
        <f t="shared" si="31"/>
        <v>20.69256756756757</v>
      </c>
    </row>
    <row r="212" spans="1:19" ht="15.75">
      <c r="A212" s="133"/>
      <c r="B212" s="1" t="s">
        <v>181</v>
      </c>
      <c r="C212" s="42">
        <v>1436</v>
      </c>
      <c r="D212" s="108">
        <f>'11-12.09 (УИК)'!R212</f>
        <v>117</v>
      </c>
      <c r="E212" s="109">
        <f>'11-12.09 (УИК)'!S212</f>
        <v>8.147632311977716</v>
      </c>
      <c r="F212" s="46">
        <v>6</v>
      </c>
      <c r="G212" s="10">
        <f t="shared" si="32"/>
        <v>0.4178272980501393</v>
      </c>
      <c r="H212" s="14">
        <v>26</v>
      </c>
      <c r="I212" s="10">
        <f t="shared" si="33"/>
        <v>1.8105849582172702</v>
      </c>
      <c r="J212" s="14">
        <v>67</v>
      </c>
      <c r="K212" s="10">
        <f t="shared" si="34"/>
        <v>4.665738161559889</v>
      </c>
      <c r="L212" s="14">
        <v>75</v>
      </c>
      <c r="M212" s="69">
        <f t="shared" si="28"/>
        <v>5.222841225626741</v>
      </c>
      <c r="N212" s="13">
        <v>96</v>
      </c>
      <c r="O212" s="69">
        <f t="shared" si="35"/>
        <v>6.685236768802229</v>
      </c>
      <c r="P212" s="68">
        <f t="shared" si="36"/>
        <v>96</v>
      </c>
      <c r="Q212" s="112">
        <f t="shared" si="29"/>
        <v>6.685236768802229</v>
      </c>
      <c r="R212" s="77">
        <f t="shared" si="30"/>
        <v>213</v>
      </c>
      <c r="S212" s="93">
        <f t="shared" si="31"/>
        <v>14.832869080779945</v>
      </c>
    </row>
    <row r="213" spans="1:19" ht="15.75">
      <c r="A213" s="133"/>
      <c r="B213" s="1" t="s">
        <v>182</v>
      </c>
      <c r="C213" s="42">
        <v>1405</v>
      </c>
      <c r="D213" s="108">
        <f>'11-12.09 (УИК)'!R213</f>
        <v>132</v>
      </c>
      <c r="E213" s="109">
        <f>'11-12.09 (УИК)'!S213</f>
        <v>9.395017793594306</v>
      </c>
      <c r="F213" s="46">
        <v>2</v>
      </c>
      <c r="G213" s="10">
        <f t="shared" si="32"/>
        <v>0.1423487544483986</v>
      </c>
      <c r="H213" s="14">
        <v>31</v>
      </c>
      <c r="I213" s="10">
        <f t="shared" si="33"/>
        <v>2.206405693950178</v>
      </c>
      <c r="J213" s="14">
        <v>60</v>
      </c>
      <c r="K213" s="10">
        <f t="shared" si="34"/>
        <v>4.270462633451958</v>
      </c>
      <c r="L213" s="14">
        <v>75</v>
      </c>
      <c r="M213" s="69">
        <f t="shared" si="28"/>
        <v>5.338078291814947</v>
      </c>
      <c r="N213" s="13">
        <v>93</v>
      </c>
      <c r="O213" s="69">
        <f t="shared" si="35"/>
        <v>6.619217081850534</v>
      </c>
      <c r="P213" s="68">
        <f t="shared" si="36"/>
        <v>93</v>
      </c>
      <c r="Q213" s="112">
        <f t="shared" si="29"/>
        <v>6.619217081850534</v>
      </c>
      <c r="R213" s="77">
        <f t="shared" si="30"/>
        <v>225</v>
      </c>
      <c r="S213" s="93">
        <f t="shared" si="31"/>
        <v>16.014234875444842</v>
      </c>
    </row>
    <row r="214" spans="1:19" ht="15.75">
      <c r="A214" s="134"/>
      <c r="B214" s="7" t="s">
        <v>218</v>
      </c>
      <c r="C214" s="43">
        <f>SUM(C208:C213)</f>
        <v>12097</v>
      </c>
      <c r="D214" s="84">
        <f>'11-12.09 (УИК)'!R214</f>
        <v>1223</v>
      </c>
      <c r="E214" s="85">
        <f>'11-12.09 (УИК)'!S214</f>
        <v>10.1099446143672</v>
      </c>
      <c r="F214" s="47">
        <f>SUM(F208:F213)</f>
        <v>51</v>
      </c>
      <c r="G214" s="12">
        <f t="shared" si="32"/>
        <v>0.42159213028023473</v>
      </c>
      <c r="H214" s="47">
        <f>SUM(H208:H213)</f>
        <v>253</v>
      </c>
      <c r="I214" s="12">
        <f t="shared" si="33"/>
        <v>2.0914276266843017</v>
      </c>
      <c r="J214" s="47">
        <f>SUM(J208:J213)</f>
        <v>562</v>
      </c>
      <c r="K214" s="12">
        <f t="shared" si="34"/>
        <v>4.645779945441018</v>
      </c>
      <c r="L214" s="47">
        <f>SUM(L208:L213)</f>
        <v>809</v>
      </c>
      <c r="M214" s="12">
        <f t="shared" si="28"/>
        <v>6.687608497974705</v>
      </c>
      <c r="N214" s="47">
        <f>SUM(N208:N213)</f>
        <v>1002</v>
      </c>
      <c r="O214" s="12">
        <f t="shared" si="35"/>
        <v>8.283045383152848</v>
      </c>
      <c r="P214" s="9">
        <f t="shared" si="36"/>
        <v>1002</v>
      </c>
      <c r="Q214" s="11">
        <f t="shared" si="29"/>
        <v>8.283045383152848</v>
      </c>
      <c r="R214" s="84">
        <f t="shared" si="30"/>
        <v>2225</v>
      </c>
      <c r="S214" s="85">
        <f t="shared" si="31"/>
        <v>18.392989997520047</v>
      </c>
    </row>
    <row r="215" spans="1:21" ht="15.75">
      <c r="A215" s="132">
        <v>31</v>
      </c>
      <c r="B215" s="1" t="s">
        <v>183</v>
      </c>
      <c r="C215" s="42">
        <v>537</v>
      </c>
      <c r="D215" s="108">
        <f>'11-12.09 (УИК)'!R215</f>
        <v>49</v>
      </c>
      <c r="E215" s="109">
        <f>'11-12.09 (УИК)'!S215</f>
        <v>9.124767225325884</v>
      </c>
      <c r="F215" s="77">
        <v>9</v>
      </c>
      <c r="G215" s="10">
        <f>F215/C215*100</f>
        <v>1.675977653631285</v>
      </c>
      <c r="H215" s="6">
        <v>16</v>
      </c>
      <c r="I215" s="10">
        <f t="shared" si="33"/>
        <v>2.97951582867784</v>
      </c>
      <c r="J215" s="6">
        <v>24</v>
      </c>
      <c r="K215" s="10">
        <f t="shared" si="34"/>
        <v>4.4692737430167595</v>
      </c>
      <c r="L215" s="6">
        <v>42</v>
      </c>
      <c r="M215" s="69">
        <f t="shared" si="28"/>
        <v>7.82122905027933</v>
      </c>
      <c r="N215" s="13">
        <v>48</v>
      </c>
      <c r="O215" s="69">
        <f t="shared" si="35"/>
        <v>8.938547486033519</v>
      </c>
      <c r="P215" s="68">
        <f t="shared" si="36"/>
        <v>48</v>
      </c>
      <c r="Q215" s="112">
        <f t="shared" si="29"/>
        <v>8.938547486033519</v>
      </c>
      <c r="R215" s="77">
        <f t="shared" si="30"/>
        <v>97</v>
      </c>
      <c r="S215" s="93">
        <f t="shared" si="31"/>
        <v>18.063314711359403</v>
      </c>
      <c r="U215" s="111"/>
    </row>
    <row r="216" spans="1:21" ht="15.75">
      <c r="A216" s="133"/>
      <c r="B216" s="1" t="s">
        <v>184</v>
      </c>
      <c r="C216" s="42">
        <v>1075</v>
      </c>
      <c r="D216" s="108">
        <f>'11-12.09 (УИК)'!R216</f>
        <v>92</v>
      </c>
      <c r="E216" s="109">
        <f>'11-12.09 (УИК)'!S216</f>
        <v>8.558139534883722</v>
      </c>
      <c r="F216" s="77">
        <v>1</v>
      </c>
      <c r="G216" s="10">
        <f t="shared" si="32"/>
        <v>0.09302325581395349</v>
      </c>
      <c r="H216" s="6">
        <v>25</v>
      </c>
      <c r="I216" s="10">
        <f t="shared" si="33"/>
        <v>2.3255813953488373</v>
      </c>
      <c r="J216" s="6">
        <v>57</v>
      </c>
      <c r="K216" s="10">
        <f t="shared" si="34"/>
        <v>5.3023255813953485</v>
      </c>
      <c r="L216" s="6">
        <v>94</v>
      </c>
      <c r="M216" s="69">
        <f t="shared" si="28"/>
        <v>8.744186046511627</v>
      </c>
      <c r="N216" s="13">
        <v>101</v>
      </c>
      <c r="O216" s="69">
        <f t="shared" si="35"/>
        <v>9.395348837209303</v>
      </c>
      <c r="P216" s="68">
        <f t="shared" si="36"/>
        <v>101</v>
      </c>
      <c r="Q216" s="112">
        <f t="shared" si="29"/>
        <v>9.395348837209303</v>
      </c>
      <c r="R216" s="77">
        <f t="shared" si="30"/>
        <v>193</v>
      </c>
      <c r="S216" s="93">
        <f t="shared" si="31"/>
        <v>17.953488372093023</v>
      </c>
      <c r="U216" s="111"/>
    </row>
    <row r="217" spans="1:21" ht="15.75">
      <c r="A217" s="133"/>
      <c r="B217" s="1" t="s">
        <v>185</v>
      </c>
      <c r="C217" s="42">
        <v>1942</v>
      </c>
      <c r="D217" s="108">
        <f>'11-12.09 (УИК)'!R217</f>
        <v>237</v>
      </c>
      <c r="E217" s="109">
        <f>'11-12.09 (УИК)'!S217</f>
        <v>12.203913491246137</v>
      </c>
      <c r="F217" s="77">
        <v>2</v>
      </c>
      <c r="G217" s="10">
        <f>F217/C217*100</f>
        <v>0.10298661174047373</v>
      </c>
      <c r="H217" s="6">
        <v>25</v>
      </c>
      <c r="I217" s="10">
        <f t="shared" si="33"/>
        <v>1.2873326467559219</v>
      </c>
      <c r="J217" s="6">
        <v>69</v>
      </c>
      <c r="K217" s="10">
        <f t="shared" si="34"/>
        <v>3.553038105046344</v>
      </c>
      <c r="L217" s="6">
        <v>92</v>
      </c>
      <c r="M217" s="69">
        <f t="shared" si="28"/>
        <v>4.737384140061792</v>
      </c>
      <c r="N217" s="13">
        <v>107</v>
      </c>
      <c r="O217" s="69">
        <f t="shared" si="35"/>
        <v>5.5097837281153454</v>
      </c>
      <c r="P217" s="68">
        <f t="shared" si="36"/>
        <v>107</v>
      </c>
      <c r="Q217" s="112">
        <f t="shared" si="29"/>
        <v>5.5097837281153454</v>
      </c>
      <c r="R217" s="77">
        <f t="shared" si="30"/>
        <v>344</v>
      </c>
      <c r="S217" s="93">
        <f t="shared" si="31"/>
        <v>17.71369721936148</v>
      </c>
      <c r="U217" s="111"/>
    </row>
    <row r="218" spans="1:21" ht="15.75">
      <c r="A218" s="133"/>
      <c r="B218" s="1" t="s">
        <v>186</v>
      </c>
      <c r="C218" s="42">
        <v>2557</v>
      </c>
      <c r="D218" s="108">
        <f>'11-12.09 (УИК)'!R218</f>
        <v>282</v>
      </c>
      <c r="E218" s="109">
        <f>'11-12.09 (УИК)'!S218</f>
        <v>11.028549080954244</v>
      </c>
      <c r="F218" s="77">
        <v>6</v>
      </c>
      <c r="G218" s="10">
        <f t="shared" si="32"/>
        <v>0.23464998044583496</v>
      </c>
      <c r="H218" s="6">
        <v>31</v>
      </c>
      <c r="I218" s="10">
        <f t="shared" si="33"/>
        <v>1.2123582323034807</v>
      </c>
      <c r="J218" s="6">
        <v>111</v>
      </c>
      <c r="K218" s="10">
        <f t="shared" si="34"/>
        <v>4.341024638247947</v>
      </c>
      <c r="L218" s="6">
        <v>154</v>
      </c>
      <c r="M218" s="69">
        <f t="shared" si="28"/>
        <v>6.022682831443097</v>
      </c>
      <c r="N218" s="13">
        <v>193</v>
      </c>
      <c r="O218" s="69">
        <f t="shared" si="35"/>
        <v>7.547907704341025</v>
      </c>
      <c r="P218" s="68">
        <f t="shared" si="36"/>
        <v>193</v>
      </c>
      <c r="Q218" s="112">
        <f t="shared" si="29"/>
        <v>7.547907704341025</v>
      </c>
      <c r="R218" s="77">
        <f t="shared" si="30"/>
        <v>475</v>
      </c>
      <c r="S218" s="93">
        <f t="shared" si="31"/>
        <v>18.576456785295267</v>
      </c>
      <c r="U218" s="111"/>
    </row>
    <row r="219" spans="1:21" ht="15.75">
      <c r="A219" s="133"/>
      <c r="B219" s="1" t="s">
        <v>187</v>
      </c>
      <c r="C219" s="42">
        <v>2127</v>
      </c>
      <c r="D219" s="108">
        <f>'11-12.09 (УИК)'!R219</f>
        <v>204</v>
      </c>
      <c r="E219" s="109">
        <f>'11-12.09 (УИК)'!S219</f>
        <v>9.590973201692526</v>
      </c>
      <c r="F219" s="77">
        <v>24</v>
      </c>
      <c r="G219" s="10">
        <f t="shared" si="32"/>
        <v>1.1283497884344147</v>
      </c>
      <c r="H219" s="6">
        <v>50</v>
      </c>
      <c r="I219" s="10">
        <f t="shared" si="33"/>
        <v>2.350728725905031</v>
      </c>
      <c r="J219" s="6">
        <v>102</v>
      </c>
      <c r="K219" s="10">
        <f t="shared" si="34"/>
        <v>4.795486600846263</v>
      </c>
      <c r="L219" s="6">
        <v>156</v>
      </c>
      <c r="M219" s="69">
        <f t="shared" si="28"/>
        <v>7.334273624823695</v>
      </c>
      <c r="N219" s="13">
        <v>176</v>
      </c>
      <c r="O219" s="69">
        <f t="shared" si="35"/>
        <v>8.274565115185707</v>
      </c>
      <c r="P219" s="68">
        <f t="shared" si="36"/>
        <v>176</v>
      </c>
      <c r="Q219" s="112">
        <f t="shared" si="29"/>
        <v>8.274565115185707</v>
      </c>
      <c r="R219" s="77">
        <f t="shared" si="30"/>
        <v>380</v>
      </c>
      <c r="S219" s="93">
        <f t="shared" si="31"/>
        <v>17.865538316878233</v>
      </c>
      <c r="U219" s="111"/>
    </row>
    <row r="220" spans="1:21" ht="15.75">
      <c r="A220" s="133"/>
      <c r="B220" s="1" t="s">
        <v>188</v>
      </c>
      <c r="C220" s="42">
        <v>378</v>
      </c>
      <c r="D220" s="108">
        <f>'11-12.09 (УИК)'!R220</f>
        <v>22</v>
      </c>
      <c r="E220" s="109">
        <f>'11-12.09 (УИК)'!S220</f>
        <v>5.82010582010582</v>
      </c>
      <c r="F220" s="77">
        <v>0</v>
      </c>
      <c r="G220" s="10">
        <f t="shared" si="32"/>
        <v>0</v>
      </c>
      <c r="H220" s="6">
        <v>8</v>
      </c>
      <c r="I220" s="10">
        <f t="shared" si="33"/>
        <v>2.1164021164021163</v>
      </c>
      <c r="J220" s="6">
        <v>35</v>
      </c>
      <c r="K220" s="10">
        <f t="shared" si="34"/>
        <v>9.25925925925926</v>
      </c>
      <c r="L220" s="6">
        <v>42</v>
      </c>
      <c r="M220" s="69">
        <f t="shared" si="28"/>
        <v>11.11111111111111</v>
      </c>
      <c r="N220" s="13">
        <v>41</v>
      </c>
      <c r="O220" s="69">
        <f t="shared" si="35"/>
        <v>10.846560846560847</v>
      </c>
      <c r="P220" s="68">
        <f t="shared" si="36"/>
        <v>42</v>
      </c>
      <c r="Q220" s="112">
        <f t="shared" si="29"/>
        <v>11.11111111111111</v>
      </c>
      <c r="R220" s="77">
        <f t="shared" si="30"/>
        <v>64</v>
      </c>
      <c r="S220" s="93">
        <f t="shared" si="31"/>
        <v>16.93121693121693</v>
      </c>
      <c r="U220" s="111"/>
    </row>
    <row r="221" spans="1:21" ht="15.75">
      <c r="A221" s="133"/>
      <c r="B221" s="1" t="s">
        <v>189</v>
      </c>
      <c r="C221" s="42">
        <v>1924</v>
      </c>
      <c r="D221" s="108">
        <f>'11-12.09 (УИК)'!R221</f>
        <v>168</v>
      </c>
      <c r="E221" s="109">
        <f>'11-12.09 (УИК)'!S221</f>
        <v>8.731808731808732</v>
      </c>
      <c r="F221" s="77">
        <v>7</v>
      </c>
      <c r="G221" s="10">
        <f t="shared" si="32"/>
        <v>0.36382536382536385</v>
      </c>
      <c r="H221" s="6">
        <v>23</v>
      </c>
      <c r="I221" s="10">
        <f t="shared" si="33"/>
        <v>1.1954261954261955</v>
      </c>
      <c r="J221" s="6">
        <v>82</v>
      </c>
      <c r="K221" s="10">
        <f t="shared" si="34"/>
        <v>4.261954261954262</v>
      </c>
      <c r="L221" s="6">
        <v>111</v>
      </c>
      <c r="M221" s="69">
        <f t="shared" si="28"/>
        <v>5.769230769230769</v>
      </c>
      <c r="N221" s="13">
        <v>130</v>
      </c>
      <c r="O221" s="69">
        <f t="shared" si="35"/>
        <v>6.756756756756757</v>
      </c>
      <c r="P221" s="68">
        <f t="shared" si="36"/>
        <v>130</v>
      </c>
      <c r="Q221" s="112">
        <f t="shared" si="29"/>
        <v>6.756756756756757</v>
      </c>
      <c r="R221" s="77">
        <f t="shared" si="30"/>
        <v>298</v>
      </c>
      <c r="S221" s="93">
        <f t="shared" si="31"/>
        <v>15.48856548856549</v>
      </c>
      <c r="U221" s="111"/>
    </row>
    <row r="222" spans="1:21" ht="15.75">
      <c r="A222" s="134"/>
      <c r="B222" s="7" t="s">
        <v>218</v>
      </c>
      <c r="C222" s="43">
        <f>SUM(C215:C221)</f>
        <v>10540</v>
      </c>
      <c r="D222" s="84">
        <f>'11-12.09 (УИК)'!R222</f>
        <v>1054</v>
      </c>
      <c r="E222" s="85">
        <f>'11-12.09 (УИК)'!S222</f>
        <v>10</v>
      </c>
      <c r="F222" s="84">
        <f>SUM(F215:F221)</f>
        <v>49</v>
      </c>
      <c r="G222" s="12">
        <f t="shared" si="32"/>
        <v>0.4648956356736243</v>
      </c>
      <c r="H222" s="47">
        <f>SUM(H215:H221)</f>
        <v>178</v>
      </c>
      <c r="I222" s="12">
        <f t="shared" si="33"/>
        <v>1.6888045540796963</v>
      </c>
      <c r="J222" s="47">
        <f>SUM(J215:J221)</f>
        <v>480</v>
      </c>
      <c r="K222" s="12">
        <f t="shared" si="34"/>
        <v>4.554079696394687</v>
      </c>
      <c r="L222" s="47">
        <f>SUM(L215:L221)</f>
        <v>691</v>
      </c>
      <c r="M222" s="12">
        <f t="shared" si="28"/>
        <v>6.555977229601519</v>
      </c>
      <c r="N222" s="47">
        <f>SUM(N215:N221)</f>
        <v>796</v>
      </c>
      <c r="O222" s="12">
        <f t="shared" si="35"/>
        <v>7.552182163187855</v>
      </c>
      <c r="P222" s="9">
        <f t="shared" si="36"/>
        <v>796</v>
      </c>
      <c r="Q222" s="11">
        <f t="shared" si="29"/>
        <v>7.552182163187855</v>
      </c>
      <c r="R222" s="84">
        <f t="shared" si="30"/>
        <v>1850</v>
      </c>
      <c r="S222" s="85">
        <f t="shared" si="31"/>
        <v>17.552182163187855</v>
      </c>
      <c r="U222" s="111"/>
    </row>
    <row r="223" spans="1:21" ht="15.75">
      <c r="A223" s="135">
        <v>32</v>
      </c>
      <c r="B223" s="1" t="s">
        <v>190</v>
      </c>
      <c r="C223" s="42">
        <v>1824</v>
      </c>
      <c r="D223" s="108">
        <f>'11-12.09 (УИК)'!R223</f>
        <v>204</v>
      </c>
      <c r="E223" s="109">
        <f>'11-12.09 (УИК)'!S223</f>
        <v>11.18421052631579</v>
      </c>
      <c r="F223" s="77">
        <v>6</v>
      </c>
      <c r="G223" s="10">
        <f t="shared" si="32"/>
        <v>0.3289473684210526</v>
      </c>
      <c r="H223" s="6">
        <v>48</v>
      </c>
      <c r="I223" s="10">
        <f t="shared" si="33"/>
        <v>2.631578947368421</v>
      </c>
      <c r="J223" s="6">
        <v>98</v>
      </c>
      <c r="K223" s="10">
        <f t="shared" si="34"/>
        <v>5.37280701754386</v>
      </c>
      <c r="L223" s="6">
        <v>137</v>
      </c>
      <c r="M223" s="69">
        <f t="shared" si="28"/>
        <v>7.510964912280701</v>
      </c>
      <c r="N223" s="13">
        <v>168</v>
      </c>
      <c r="O223" s="69">
        <f t="shared" si="35"/>
        <v>9.210526315789473</v>
      </c>
      <c r="P223" s="68">
        <f t="shared" si="36"/>
        <v>168</v>
      </c>
      <c r="Q223" s="112">
        <f t="shared" si="29"/>
        <v>9.210526315789473</v>
      </c>
      <c r="R223" s="77">
        <f t="shared" si="30"/>
        <v>372</v>
      </c>
      <c r="S223" s="93">
        <f t="shared" si="31"/>
        <v>20.394736842105264</v>
      </c>
      <c r="U223" s="111"/>
    </row>
    <row r="224" spans="1:21" ht="15.75">
      <c r="A224" s="136"/>
      <c r="B224" s="1" t="s">
        <v>191</v>
      </c>
      <c r="C224" s="42">
        <v>2601</v>
      </c>
      <c r="D224" s="108">
        <f>'11-12.09 (УИК)'!R224</f>
        <v>275</v>
      </c>
      <c r="E224" s="109">
        <f>'11-12.09 (УИК)'!S224</f>
        <v>10.57285659361784</v>
      </c>
      <c r="F224" s="77">
        <v>10</v>
      </c>
      <c r="G224" s="10">
        <f t="shared" si="32"/>
        <v>0.3844675124951942</v>
      </c>
      <c r="H224" s="6">
        <v>60</v>
      </c>
      <c r="I224" s="10">
        <f t="shared" si="33"/>
        <v>2.306805074971165</v>
      </c>
      <c r="J224" s="6">
        <v>113</v>
      </c>
      <c r="K224" s="10">
        <f t="shared" si="34"/>
        <v>4.344482891195693</v>
      </c>
      <c r="L224" s="6">
        <v>149</v>
      </c>
      <c r="M224" s="69">
        <f t="shared" si="28"/>
        <v>5.728565936178393</v>
      </c>
      <c r="N224" s="13">
        <v>203</v>
      </c>
      <c r="O224" s="69">
        <f t="shared" si="35"/>
        <v>7.8046905036524405</v>
      </c>
      <c r="P224" s="68">
        <f t="shared" si="36"/>
        <v>203</v>
      </c>
      <c r="Q224" s="112">
        <f t="shared" si="29"/>
        <v>7.8046905036524405</v>
      </c>
      <c r="R224" s="77">
        <f t="shared" si="30"/>
        <v>478</v>
      </c>
      <c r="S224" s="93">
        <f t="shared" si="31"/>
        <v>18.37754709727028</v>
      </c>
      <c r="U224" s="111"/>
    </row>
    <row r="225" spans="1:21" ht="15.75">
      <c r="A225" s="136"/>
      <c r="B225" s="1" t="s">
        <v>192</v>
      </c>
      <c r="C225" s="42">
        <v>1958</v>
      </c>
      <c r="D225" s="108">
        <f>'11-12.09 (УИК)'!R225</f>
        <v>169</v>
      </c>
      <c r="E225" s="109">
        <f>'11-12.09 (УИК)'!S225</f>
        <v>8.631256384065372</v>
      </c>
      <c r="F225" s="77">
        <v>12</v>
      </c>
      <c r="G225" s="10">
        <f t="shared" si="32"/>
        <v>0.6128702757916241</v>
      </c>
      <c r="H225" s="6">
        <v>35</v>
      </c>
      <c r="I225" s="10">
        <f t="shared" si="33"/>
        <v>1.787538304392237</v>
      </c>
      <c r="J225" s="6">
        <v>105</v>
      </c>
      <c r="K225" s="10">
        <f t="shared" si="34"/>
        <v>5.362614913176711</v>
      </c>
      <c r="L225" s="6">
        <v>143</v>
      </c>
      <c r="M225" s="69">
        <f t="shared" si="28"/>
        <v>7.303370786516854</v>
      </c>
      <c r="N225" s="13">
        <v>164</v>
      </c>
      <c r="O225" s="69">
        <f t="shared" si="35"/>
        <v>8.375893769152196</v>
      </c>
      <c r="P225" s="68">
        <f t="shared" si="36"/>
        <v>164</v>
      </c>
      <c r="Q225" s="112">
        <f t="shared" si="29"/>
        <v>8.375893769152196</v>
      </c>
      <c r="R225" s="77">
        <f t="shared" si="30"/>
        <v>333</v>
      </c>
      <c r="S225" s="93">
        <f t="shared" si="31"/>
        <v>17.00715015321757</v>
      </c>
      <c r="U225" s="111"/>
    </row>
    <row r="226" spans="1:21" ht="15.75">
      <c r="A226" s="136"/>
      <c r="B226" s="1" t="s">
        <v>193</v>
      </c>
      <c r="C226" s="42">
        <v>1974</v>
      </c>
      <c r="D226" s="108">
        <f>'11-12.09 (УИК)'!R226</f>
        <v>106</v>
      </c>
      <c r="E226" s="109">
        <f>'11-12.09 (УИК)'!S226</f>
        <v>5.369807497467072</v>
      </c>
      <c r="F226" s="77">
        <v>8</v>
      </c>
      <c r="G226" s="10">
        <f t="shared" si="32"/>
        <v>0.4052684903748734</v>
      </c>
      <c r="H226" s="6">
        <v>34</v>
      </c>
      <c r="I226" s="10">
        <f t="shared" si="33"/>
        <v>1.7223910840932117</v>
      </c>
      <c r="J226" s="6">
        <v>73</v>
      </c>
      <c r="K226" s="10">
        <f t="shared" si="34"/>
        <v>3.6980749746707198</v>
      </c>
      <c r="L226" s="6">
        <v>110</v>
      </c>
      <c r="M226" s="69">
        <f t="shared" si="28"/>
        <v>5.572441742654509</v>
      </c>
      <c r="N226" s="13">
        <v>124</v>
      </c>
      <c r="O226" s="69">
        <f t="shared" si="35"/>
        <v>6.281661600810537</v>
      </c>
      <c r="P226" s="68">
        <f t="shared" si="36"/>
        <v>124</v>
      </c>
      <c r="Q226" s="112">
        <f t="shared" si="29"/>
        <v>6.281661600810537</v>
      </c>
      <c r="R226" s="77">
        <f t="shared" si="30"/>
        <v>230</v>
      </c>
      <c r="S226" s="93">
        <f t="shared" si="31"/>
        <v>11.651469098277609</v>
      </c>
      <c r="U226" s="111"/>
    </row>
    <row r="227" spans="1:21" ht="15.75">
      <c r="A227" s="136"/>
      <c r="B227" s="1" t="s">
        <v>194</v>
      </c>
      <c r="C227" s="42">
        <v>2004</v>
      </c>
      <c r="D227" s="108">
        <f>'11-12.09 (УИК)'!R227</f>
        <v>121</v>
      </c>
      <c r="E227" s="109">
        <f>'11-12.09 (УИК)'!S227</f>
        <v>6.037924151696607</v>
      </c>
      <c r="F227" s="77">
        <v>4</v>
      </c>
      <c r="G227" s="10">
        <f t="shared" si="32"/>
        <v>0.19960079840319359</v>
      </c>
      <c r="H227" s="6">
        <v>25</v>
      </c>
      <c r="I227" s="10">
        <f t="shared" si="33"/>
        <v>1.2475049900199602</v>
      </c>
      <c r="J227" s="6">
        <v>59</v>
      </c>
      <c r="K227" s="10">
        <f t="shared" si="34"/>
        <v>2.944111776447106</v>
      </c>
      <c r="L227" s="6">
        <v>96</v>
      </c>
      <c r="M227" s="69">
        <f t="shared" si="28"/>
        <v>4.790419161676647</v>
      </c>
      <c r="N227" s="13">
        <v>111</v>
      </c>
      <c r="O227" s="69">
        <f t="shared" si="35"/>
        <v>5.538922155688622</v>
      </c>
      <c r="P227" s="68">
        <f t="shared" si="36"/>
        <v>111</v>
      </c>
      <c r="Q227" s="112">
        <f t="shared" si="29"/>
        <v>5.538922155688622</v>
      </c>
      <c r="R227" s="77">
        <f t="shared" si="30"/>
        <v>232</v>
      </c>
      <c r="S227" s="93">
        <f t="shared" si="31"/>
        <v>11.57684630738523</v>
      </c>
      <c r="U227" s="111"/>
    </row>
    <row r="228" spans="1:21" ht="15.75">
      <c r="A228" s="136"/>
      <c r="B228" s="1" t="s">
        <v>195</v>
      </c>
      <c r="C228" s="42">
        <v>1643</v>
      </c>
      <c r="D228" s="108">
        <f>'11-12.09 (УИК)'!R228</f>
        <v>163</v>
      </c>
      <c r="E228" s="109">
        <f>'11-12.09 (УИК)'!S228</f>
        <v>9.920876445526476</v>
      </c>
      <c r="F228" s="77">
        <v>2</v>
      </c>
      <c r="G228" s="10">
        <f t="shared" si="32"/>
        <v>0.12172854534388314</v>
      </c>
      <c r="H228" s="6">
        <v>27</v>
      </c>
      <c r="I228" s="10">
        <f t="shared" si="33"/>
        <v>1.6433353621424223</v>
      </c>
      <c r="J228" s="6">
        <v>81</v>
      </c>
      <c r="K228" s="10">
        <f t="shared" si="34"/>
        <v>4.930006086427268</v>
      </c>
      <c r="L228" s="6">
        <v>114</v>
      </c>
      <c r="M228" s="69">
        <f t="shared" si="28"/>
        <v>6.938527084601338</v>
      </c>
      <c r="N228" s="13">
        <v>128</v>
      </c>
      <c r="O228" s="69">
        <f t="shared" si="35"/>
        <v>7.790626902008521</v>
      </c>
      <c r="P228" s="68">
        <f t="shared" si="36"/>
        <v>128</v>
      </c>
      <c r="Q228" s="112">
        <f t="shared" si="29"/>
        <v>7.790626902008521</v>
      </c>
      <c r="R228" s="77">
        <f t="shared" si="30"/>
        <v>291</v>
      </c>
      <c r="S228" s="93">
        <f t="shared" si="31"/>
        <v>17.711503347534997</v>
      </c>
      <c r="U228" s="111"/>
    </row>
    <row r="229" spans="1:21" ht="15.75">
      <c r="A229" s="137"/>
      <c r="B229" s="7" t="s">
        <v>218</v>
      </c>
      <c r="C229" s="43">
        <f>SUM(C223:C228)</f>
        <v>12004</v>
      </c>
      <c r="D229" s="84">
        <f>'11-12.09 (УИК)'!R229</f>
        <v>1038</v>
      </c>
      <c r="E229" s="85">
        <f>'11-12.09 (УИК)'!S229</f>
        <v>8.647117627457513</v>
      </c>
      <c r="F229" s="84">
        <f>SUM(F223:F228)</f>
        <v>42</v>
      </c>
      <c r="G229" s="12">
        <f t="shared" si="32"/>
        <v>0.3498833722092636</v>
      </c>
      <c r="H229" s="47">
        <f>SUM(H223:H228)</f>
        <v>229</v>
      </c>
      <c r="I229" s="12">
        <f t="shared" si="33"/>
        <v>1.9076974341886037</v>
      </c>
      <c r="J229" s="47">
        <f>SUM(J223:J228)</f>
        <v>529</v>
      </c>
      <c r="K229" s="12">
        <f t="shared" si="34"/>
        <v>4.406864378540487</v>
      </c>
      <c r="L229" s="47">
        <f>SUM(L223:L228)</f>
        <v>749</v>
      </c>
      <c r="M229" s="12">
        <f t="shared" si="28"/>
        <v>6.239586804398534</v>
      </c>
      <c r="N229" s="47">
        <f>SUM(N223:N228)</f>
        <v>898</v>
      </c>
      <c r="O229" s="12">
        <f t="shared" si="35"/>
        <v>7.480839720093302</v>
      </c>
      <c r="P229" s="9">
        <f t="shared" si="36"/>
        <v>898</v>
      </c>
      <c r="Q229" s="11">
        <f t="shared" si="29"/>
        <v>7.480839720093302</v>
      </c>
      <c r="R229" s="84">
        <f t="shared" si="30"/>
        <v>1936</v>
      </c>
      <c r="S229" s="85">
        <f t="shared" si="31"/>
        <v>16.12795734755082</v>
      </c>
      <c r="U229" s="111"/>
    </row>
    <row r="230" spans="1:21" ht="15.75">
      <c r="A230" s="132">
        <v>33</v>
      </c>
      <c r="B230" s="1" t="s">
        <v>196</v>
      </c>
      <c r="C230" s="42">
        <v>1983</v>
      </c>
      <c r="D230" s="108">
        <f>'11-12.09 (УИК)'!R230</f>
        <v>161</v>
      </c>
      <c r="E230" s="109">
        <f>'11-12.09 (УИК)'!S230</f>
        <v>8.119011598587997</v>
      </c>
      <c r="F230" s="77">
        <v>7</v>
      </c>
      <c r="G230" s="10">
        <f t="shared" si="32"/>
        <v>0.3530005042864347</v>
      </c>
      <c r="H230" s="6">
        <v>21</v>
      </c>
      <c r="I230" s="10">
        <f t="shared" si="33"/>
        <v>1.059001512859304</v>
      </c>
      <c r="J230" s="6">
        <v>59</v>
      </c>
      <c r="K230" s="10">
        <f t="shared" si="34"/>
        <v>2.9752899646999493</v>
      </c>
      <c r="L230" s="6">
        <v>89</v>
      </c>
      <c r="M230" s="69">
        <f t="shared" si="28"/>
        <v>4.48814926878467</v>
      </c>
      <c r="N230" s="13">
        <v>126</v>
      </c>
      <c r="O230" s="69">
        <f t="shared" si="35"/>
        <v>6.354009077155824</v>
      </c>
      <c r="P230" s="68">
        <f t="shared" si="36"/>
        <v>126</v>
      </c>
      <c r="Q230" s="112">
        <f t="shared" si="29"/>
        <v>6.354009077155824</v>
      </c>
      <c r="R230" s="77">
        <f t="shared" si="30"/>
        <v>287</v>
      </c>
      <c r="S230" s="93">
        <f t="shared" si="31"/>
        <v>14.473020675743822</v>
      </c>
      <c r="U230" s="111"/>
    </row>
    <row r="231" spans="1:21" ht="15.75">
      <c r="A231" s="133"/>
      <c r="B231" s="1" t="s">
        <v>197</v>
      </c>
      <c r="C231" s="42">
        <v>1458</v>
      </c>
      <c r="D231" s="108">
        <f>'11-12.09 (УИК)'!R231</f>
        <v>170</v>
      </c>
      <c r="E231" s="109">
        <f>'11-12.09 (УИК)'!S231</f>
        <v>11.659807956104252</v>
      </c>
      <c r="F231" s="77">
        <v>8</v>
      </c>
      <c r="G231" s="10">
        <f t="shared" si="32"/>
        <v>0.5486968449931412</v>
      </c>
      <c r="H231" s="6">
        <v>25</v>
      </c>
      <c r="I231" s="10">
        <f t="shared" si="33"/>
        <v>1.7146776406035666</v>
      </c>
      <c r="J231" s="6">
        <v>64</v>
      </c>
      <c r="K231" s="10">
        <f t="shared" si="34"/>
        <v>4.38957475994513</v>
      </c>
      <c r="L231" s="6">
        <v>82</v>
      </c>
      <c r="M231" s="69">
        <f t="shared" si="28"/>
        <v>5.6241426611796985</v>
      </c>
      <c r="N231" s="13">
        <v>103</v>
      </c>
      <c r="O231" s="69">
        <f t="shared" si="35"/>
        <v>7.064471879286695</v>
      </c>
      <c r="P231" s="68">
        <f t="shared" si="36"/>
        <v>103</v>
      </c>
      <c r="Q231" s="112">
        <f t="shared" si="29"/>
        <v>7.064471879286695</v>
      </c>
      <c r="R231" s="77">
        <f t="shared" si="30"/>
        <v>273</v>
      </c>
      <c r="S231" s="93">
        <f t="shared" si="31"/>
        <v>18.72427983539095</v>
      </c>
      <c r="U231" s="111"/>
    </row>
    <row r="232" spans="1:21" ht="15.75">
      <c r="A232" s="133"/>
      <c r="B232" s="1" t="s">
        <v>198</v>
      </c>
      <c r="C232" s="42">
        <v>2674</v>
      </c>
      <c r="D232" s="108">
        <f>'11-12.09 (УИК)'!R232</f>
        <v>301</v>
      </c>
      <c r="E232" s="109">
        <f>'11-12.09 (УИК)'!S232</f>
        <v>11.2565445026178</v>
      </c>
      <c r="F232" s="77">
        <v>10</v>
      </c>
      <c r="G232" s="10">
        <f t="shared" si="32"/>
        <v>0.3739715781600598</v>
      </c>
      <c r="H232" s="6">
        <v>47</v>
      </c>
      <c r="I232" s="10">
        <f t="shared" si="33"/>
        <v>1.7576664173522814</v>
      </c>
      <c r="J232" s="6">
        <v>85</v>
      </c>
      <c r="K232" s="10">
        <f t="shared" si="34"/>
        <v>3.1787584143605088</v>
      </c>
      <c r="L232" s="6">
        <v>126</v>
      </c>
      <c r="M232" s="69">
        <f t="shared" si="28"/>
        <v>4.712041884816754</v>
      </c>
      <c r="N232" s="13">
        <v>156</v>
      </c>
      <c r="O232" s="69">
        <f t="shared" si="35"/>
        <v>5.833956619296933</v>
      </c>
      <c r="P232" s="68">
        <f t="shared" si="36"/>
        <v>156</v>
      </c>
      <c r="Q232" s="112">
        <f t="shared" si="29"/>
        <v>5.833956619296933</v>
      </c>
      <c r="R232" s="77">
        <f t="shared" si="30"/>
        <v>457</v>
      </c>
      <c r="S232" s="93">
        <f t="shared" si="31"/>
        <v>17.090501121914734</v>
      </c>
      <c r="U232" s="111"/>
    </row>
    <row r="233" spans="1:21" ht="15.75">
      <c r="A233" s="133"/>
      <c r="B233" s="1" t="s">
        <v>199</v>
      </c>
      <c r="C233" s="42">
        <v>2575</v>
      </c>
      <c r="D233" s="108">
        <f>'11-12.09 (УИК)'!R233</f>
        <v>293</v>
      </c>
      <c r="E233" s="109">
        <f>'11-12.09 (УИК)'!S233</f>
        <v>11.37864077669903</v>
      </c>
      <c r="F233" s="77">
        <v>10</v>
      </c>
      <c r="G233" s="10">
        <f t="shared" si="32"/>
        <v>0.3883495145631068</v>
      </c>
      <c r="H233" s="6">
        <v>33</v>
      </c>
      <c r="I233" s="10">
        <f t="shared" si="33"/>
        <v>1.2815533980582523</v>
      </c>
      <c r="J233" s="6">
        <v>101</v>
      </c>
      <c r="K233" s="10">
        <f t="shared" si="34"/>
        <v>3.9223300970873787</v>
      </c>
      <c r="L233" s="6">
        <v>145</v>
      </c>
      <c r="M233" s="69">
        <f t="shared" si="28"/>
        <v>5.631067961165048</v>
      </c>
      <c r="N233" s="13">
        <v>203</v>
      </c>
      <c r="O233" s="69">
        <f t="shared" si="35"/>
        <v>7.883495145631068</v>
      </c>
      <c r="P233" s="68">
        <f t="shared" si="36"/>
        <v>203</v>
      </c>
      <c r="Q233" s="112">
        <f t="shared" si="29"/>
        <v>7.883495145631068</v>
      </c>
      <c r="R233" s="77">
        <f t="shared" si="30"/>
        <v>496</v>
      </c>
      <c r="S233" s="93">
        <f t="shared" si="31"/>
        <v>19.2621359223301</v>
      </c>
      <c r="U233" s="111"/>
    </row>
    <row r="234" spans="1:21" ht="15.75">
      <c r="A234" s="133"/>
      <c r="B234" s="1" t="s">
        <v>200</v>
      </c>
      <c r="C234" s="42">
        <v>1807</v>
      </c>
      <c r="D234" s="108">
        <f>'11-12.09 (УИК)'!R234</f>
        <v>177</v>
      </c>
      <c r="E234" s="109">
        <f>'11-12.09 (УИК)'!S234</f>
        <v>9.795240730492528</v>
      </c>
      <c r="F234" s="77">
        <v>7</v>
      </c>
      <c r="G234" s="10">
        <f t="shared" si="32"/>
        <v>0.387382401770891</v>
      </c>
      <c r="H234" s="6">
        <v>33</v>
      </c>
      <c r="I234" s="10">
        <f t="shared" si="33"/>
        <v>1.8262313226342002</v>
      </c>
      <c r="J234" s="6">
        <v>78</v>
      </c>
      <c r="K234" s="10">
        <f t="shared" si="34"/>
        <v>4.316546762589928</v>
      </c>
      <c r="L234" s="6">
        <v>108</v>
      </c>
      <c r="M234" s="69">
        <f t="shared" si="28"/>
        <v>5.976757055893747</v>
      </c>
      <c r="N234" s="13">
        <v>140</v>
      </c>
      <c r="O234" s="69">
        <f t="shared" si="35"/>
        <v>7.74764803541782</v>
      </c>
      <c r="P234" s="68">
        <f t="shared" si="36"/>
        <v>140</v>
      </c>
      <c r="Q234" s="112">
        <f t="shared" si="29"/>
        <v>7.74764803541782</v>
      </c>
      <c r="R234" s="77">
        <f t="shared" si="30"/>
        <v>317</v>
      </c>
      <c r="S234" s="93">
        <f t="shared" si="31"/>
        <v>17.54288876591035</v>
      </c>
      <c r="U234" s="111"/>
    </row>
    <row r="235" spans="1:21" ht="15.75">
      <c r="A235" s="133"/>
      <c r="B235" s="1" t="s">
        <v>201</v>
      </c>
      <c r="C235" s="42">
        <v>1359</v>
      </c>
      <c r="D235" s="108">
        <f>'11-12.09 (УИК)'!R235</f>
        <v>174</v>
      </c>
      <c r="E235" s="109">
        <f>'11-12.09 (УИК)'!S235</f>
        <v>12.803532008830022</v>
      </c>
      <c r="F235" s="77">
        <v>11</v>
      </c>
      <c r="G235" s="10">
        <f t="shared" si="32"/>
        <v>0.8094186902133923</v>
      </c>
      <c r="H235" s="6">
        <v>27</v>
      </c>
      <c r="I235" s="10">
        <f t="shared" si="33"/>
        <v>1.9867549668874174</v>
      </c>
      <c r="J235" s="6">
        <v>75</v>
      </c>
      <c r="K235" s="10">
        <f t="shared" si="34"/>
        <v>5.518763796909492</v>
      </c>
      <c r="L235" s="6">
        <v>98</v>
      </c>
      <c r="M235" s="69">
        <f t="shared" si="28"/>
        <v>7.211184694628403</v>
      </c>
      <c r="N235" s="13">
        <v>108</v>
      </c>
      <c r="O235" s="69">
        <f t="shared" si="35"/>
        <v>7.9470198675496695</v>
      </c>
      <c r="P235" s="68">
        <f t="shared" si="36"/>
        <v>108</v>
      </c>
      <c r="Q235" s="112">
        <f t="shared" si="29"/>
        <v>7.9470198675496695</v>
      </c>
      <c r="R235" s="77">
        <f t="shared" si="30"/>
        <v>282</v>
      </c>
      <c r="S235" s="93">
        <f t="shared" si="31"/>
        <v>20.750551876379692</v>
      </c>
      <c r="U235" s="111"/>
    </row>
    <row r="236" spans="1:21" ht="15.75">
      <c r="A236" s="134"/>
      <c r="B236" s="7" t="s">
        <v>218</v>
      </c>
      <c r="C236" s="43">
        <f>SUM(C230:C235)</f>
        <v>11856</v>
      </c>
      <c r="D236" s="84">
        <f>'11-12.09 (УИК)'!R236</f>
        <v>1276</v>
      </c>
      <c r="E236" s="85">
        <f>'11-12.09 (УИК)'!S236</f>
        <v>10.762483130904183</v>
      </c>
      <c r="F236" s="84">
        <f>SUM(F230:F235)</f>
        <v>53</v>
      </c>
      <c r="G236" s="12">
        <f t="shared" si="32"/>
        <v>0.44703103913630227</v>
      </c>
      <c r="H236" s="47">
        <f>SUM(H230:H235)</f>
        <v>186</v>
      </c>
      <c r="I236" s="12">
        <f t="shared" si="33"/>
        <v>1.568825910931174</v>
      </c>
      <c r="J236" s="47">
        <f>SUM(J230:J235)</f>
        <v>462</v>
      </c>
      <c r="K236" s="12">
        <f t="shared" si="34"/>
        <v>3.896761133603239</v>
      </c>
      <c r="L236" s="47">
        <f>SUM(L230:L235)</f>
        <v>648</v>
      </c>
      <c r="M236" s="12">
        <f t="shared" si="28"/>
        <v>5.465587044534413</v>
      </c>
      <c r="N236" s="47">
        <f>SUM(N230:N235)</f>
        <v>836</v>
      </c>
      <c r="O236" s="12">
        <f t="shared" si="35"/>
        <v>7.051282051282051</v>
      </c>
      <c r="P236" s="9">
        <f t="shared" si="36"/>
        <v>836</v>
      </c>
      <c r="Q236" s="11">
        <f t="shared" si="29"/>
        <v>7.051282051282051</v>
      </c>
      <c r="R236" s="84">
        <f t="shared" si="30"/>
        <v>2112</v>
      </c>
      <c r="S236" s="85">
        <f t="shared" si="31"/>
        <v>17.813765182186234</v>
      </c>
      <c r="U236" s="111"/>
    </row>
    <row r="237" spans="1:21" ht="15.75">
      <c r="A237" s="135">
        <v>34</v>
      </c>
      <c r="B237" s="1" t="s">
        <v>202</v>
      </c>
      <c r="C237" s="42">
        <v>2011</v>
      </c>
      <c r="D237" s="108">
        <f>'11-12.09 (УИК)'!R237</f>
        <v>248</v>
      </c>
      <c r="E237" s="109">
        <f>'11-12.09 (УИК)'!S237</f>
        <v>12.33217304823471</v>
      </c>
      <c r="F237" s="77">
        <v>8</v>
      </c>
      <c r="G237" s="10">
        <f t="shared" si="32"/>
        <v>0.39781203381402286</v>
      </c>
      <c r="H237" s="6">
        <v>24</v>
      </c>
      <c r="I237" s="10">
        <f t="shared" si="33"/>
        <v>1.1934361014420687</v>
      </c>
      <c r="J237" s="6">
        <v>75</v>
      </c>
      <c r="K237" s="10">
        <f t="shared" si="34"/>
        <v>3.7294878170064645</v>
      </c>
      <c r="L237" s="6">
        <v>117</v>
      </c>
      <c r="M237" s="69">
        <f t="shared" si="28"/>
        <v>5.818000994530085</v>
      </c>
      <c r="N237" s="13">
        <v>148</v>
      </c>
      <c r="O237" s="69">
        <f t="shared" si="35"/>
        <v>7.359522625559423</v>
      </c>
      <c r="P237" s="68">
        <f t="shared" si="36"/>
        <v>148</v>
      </c>
      <c r="Q237" s="112">
        <f t="shared" si="29"/>
        <v>7.359522625559423</v>
      </c>
      <c r="R237" s="77">
        <f t="shared" si="30"/>
        <v>396</v>
      </c>
      <c r="S237" s="93">
        <f t="shared" si="31"/>
        <v>19.691695673794133</v>
      </c>
      <c r="U237" s="111"/>
    </row>
    <row r="238" spans="1:21" ht="15.75">
      <c r="A238" s="136"/>
      <c r="B238" s="1" t="s">
        <v>203</v>
      </c>
      <c r="C238" s="42">
        <v>2201</v>
      </c>
      <c r="D238" s="108">
        <f>'11-12.09 (УИК)'!R238</f>
        <v>309</v>
      </c>
      <c r="E238" s="109">
        <f>'11-12.09 (УИК)'!S238</f>
        <v>14.039073148568832</v>
      </c>
      <c r="F238" s="77">
        <v>12</v>
      </c>
      <c r="G238" s="10">
        <f t="shared" si="32"/>
        <v>0.5452067242162654</v>
      </c>
      <c r="H238" s="6">
        <v>39</v>
      </c>
      <c r="I238" s="10">
        <f t="shared" si="33"/>
        <v>1.7719218537028625</v>
      </c>
      <c r="J238" s="6">
        <v>87</v>
      </c>
      <c r="K238" s="10">
        <f t="shared" si="34"/>
        <v>3.9527487505679235</v>
      </c>
      <c r="L238" s="6">
        <v>124</v>
      </c>
      <c r="M238" s="69">
        <f t="shared" si="28"/>
        <v>5.633802816901409</v>
      </c>
      <c r="N238" s="13">
        <v>168</v>
      </c>
      <c r="O238" s="69">
        <f t="shared" si="35"/>
        <v>7.632894139027714</v>
      </c>
      <c r="P238" s="68">
        <f t="shared" si="36"/>
        <v>168</v>
      </c>
      <c r="Q238" s="112">
        <f t="shared" si="29"/>
        <v>7.632894139027714</v>
      </c>
      <c r="R238" s="77">
        <f t="shared" si="30"/>
        <v>477</v>
      </c>
      <c r="S238" s="93">
        <f t="shared" si="31"/>
        <v>21.671967287596548</v>
      </c>
      <c r="U238" s="111"/>
    </row>
    <row r="239" spans="1:21" ht="15.75">
      <c r="A239" s="136"/>
      <c r="B239" s="1" t="s">
        <v>204</v>
      </c>
      <c r="C239" s="42">
        <v>2511</v>
      </c>
      <c r="D239" s="108">
        <f>'11-12.09 (УИК)'!R239</f>
        <v>288</v>
      </c>
      <c r="E239" s="109">
        <f>'11-12.09 (УИК)'!S239</f>
        <v>11.469534050179211</v>
      </c>
      <c r="F239" s="77">
        <v>9</v>
      </c>
      <c r="G239" s="10">
        <f t="shared" si="32"/>
        <v>0.35842293906810035</v>
      </c>
      <c r="H239" s="6">
        <v>56</v>
      </c>
      <c r="I239" s="10">
        <f t="shared" si="33"/>
        <v>2.2301871764237355</v>
      </c>
      <c r="J239" s="6">
        <v>133</v>
      </c>
      <c r="K239" s="10">
        <f t="shared" si="34"/>
        <v>5.296694544006372</v>
      </c>
      <c r="L239" s="6">
        <v>180</v>
      </c>
      <c r="M239" s="69">
        <f t="shared" si="28"/>
        <v>7.168458781362006</v>
      </c>
      <c r="N239" s="13">
        <v>215</v>
      </c>
      <c r="O239" s="69">
        <f t="shared" si="35"/>
        <v>8.562325766626842</v>
      </c>
      <c r="P239" s="68">
        <f t="shared" si="36"/>
        <v>215</v>
      </c>
      <c r="Q239" s="112">
        <f t="shared" si="29"/>
        <v>8.562325766626842</v>
      </c>
      <c r="R239" s="77">
        <f t="shared" si="30"/>
        <v>503</v>
      </c>
      <c r="S239" s="93">
        <f t="shared" si="31"/>
        <v>20.03185981680605</v>
      </c>
      <c r="U239" s="111"/>
    </row>
    <row r="240" spans="1:21" ht="15.75">
      <c r="A240" s="136"/>
      <c r="B240" s="1" t="s">
        <v>205</v>
      </c>
      <c r="C240" s="42">
        <v>1458</v>
      </c>
      <c r="D240" s="108">
        <f>'11-12.09 (УИК)'!R240</f>
        <v>146</v>
      </c>
      <c r="E240" s="109">
        <f>'11-12.09 (УИК)'!S240</f>
        <v>10.013717421124829</v>
      </c>
      <c r="F240" s="77">
        <v>1</v>
      </c>
      <c r="G240" s="10">
        <f t="shared" si="32"/>
        <v>0.06858710562414265</v>
      </c>
      <c r="H240" s="6">
        <v>19</v>
      </c>
      <c r="I240" s="10">
        <f t="shared" si="33"/>
        <v>1.3031550068587106</v>
      </c>
      <c r="J240" s="6">
        <v>52</v>
      </c>
      <c r="K240" s="10">
        <f t="shared" si="34"/>
        <v>3.5665294924554183</v>
      </c>
      <c r="L240" s="6">
        <v>79</v>
      </c>
      <c r="M240" s="69">
        <f t="shared" si="28"/>
        <v>5.41838134430727</v>
      </c>
      <c r="N240" s="13">
        <v>91</v>
      </c>
      <c r="O240" s="69">
        <f t="shared" si="35"/>
        <v>6.2414266117969825</v>
      </c>
      <c r="P240" s="68">
        <f t="shared" si="36"/>
        <v>91</v>
      </c>
      <c r="Q240" s="112">
        <f t="shared" si="29"/>
        <v>6.2414266117969825</v>
      </c>
      <c r="R240" s="77">
        <f t="shared" si="30"/>
        <v>237</v>
      </c>
      <c r="S240" s="93">
        <f t="shared" si="31"/>
        <v>16.255144032921812</v>
      </c>
      <c r="U240" s="111"/>
    </row>
    <row r="241" spans="1:21" ht="15.75">
      <c r="A241" s="136"/>
      <c r="B241" s="1" t="s">
        <v>206</v>
      </c>
      <c r="C241" s="42">
        <v>1599</v>
      </c>
      <c r="D241" s="108">
        <f>'11-12.09 (УИК)'!R241</f>
        <v>97</v>
      </c>
      <c r="E241" s="109">
        <f>'11-12.09 (УИК)'!S241</f>
        <v>6.066291432145091</v>
      </c>
      <c r="F241" s="77">
        <v>10</v>
      </c>
      <c r="G241" s="10">
        <f t="shared" si="32"/>
        <v>0.6253908692933083</v>
      </c>
      <c r="H241" s="6">
        <v>25</v>
      </c>
      <c r="I241" s="10">
        <f t="shared" si="33"/>
        <v>1.5634771732332706</v>
      </c>
      <c r="J241" s="6">
        <v>68</v>
      </c>
      <c r="K241" s="10">
        <f t="shared" si="34"/>
        <v>4.252657911194497</v>
      </c>
      <c r="L241" s="6">
        <v>74</v>
      </c>
      <c r="M241" s="69">
        <f t="shared" si="28"/>
        <v>4.627892432770482</v>
      </c>
      <c r="N241" s="13">
        <v>90</v>
      </c>
      <c r="O241" s="69">
        <f t="shared" si="35"/>
        <v>5.628517823639775</v>
      </c>
      <c r="P241" s="68">
        <f t="shared" si="36"/>
        <v>90</v>
      </c>
      <c r="Q241" s="112">
        <f t="shared" si="29"/>
        <v>5.628517823639775</v>
      </c>
      <c r="R241" s="77">
        <f t="shared" si="30"/>
        <v>187</v>
      </c>
      <c r="S241" s="93">
        <f t="shared" si="31"/>
        <v>11.694809255784866</v>
      </c>
      <c r="U241" s="111"/>
    </row>
    <row r="242" spans="1:21" ht="15.75">
      <c r="A242" s="136"/>
      <c r="B242" s="1" t="s">
        <v>207</v>
      </c>
      <c r="C242" s="42">
        <v>1904</v>
      </c>
      <c r="D242" s="108">
        <f>'11-12.09 (УИК)'!R242</f>
        <v>128</v>
      </c>
      <c r="E242" s="109">
        <f>'11-12.09 (УИК)'!S242</f>
        <v>6.722689075630252</v>
      </c>
      <c r="F242" s="77">
        <v>2</v>
      </c>
      <c r="G242" s="10">
        <f t="shared" si="32"/>
        <v>0.10504201680672269</v>
      </c>
      <c r="H242" s="6">
        <v>26</v>
      </c>
      <c r="I242" s="10">
        <f t="shared" si="33"/>
        <v>1.365546218487395</v>
      </c>
      <c r="J242" s="6">
        <v>75</v>
      </c>
      <c r="K242" s="10">
        <f t="shared" si="34"/>
        <v>3.9390756302521006</v>
      </c>
      <c r="L242" s="6">
        <v>93</v>
      </c>
      <c r="M242" s="69">
        <f t="shared" si="28"/>
        <v>4.8844537815126055</v>
      </c>
      <c r="N242" s="13">
        <v>117</v>
      </c>
      <c r="O242" s="69">
        <f t="shared" si="35"/>
        <v>6.144957983193277</v>
      </c>
      <c r="P242" s="68">
        <f t="shared" si="36"/>
        <v>117</v>
      </c>
      <c r="Q242" s="112">
        <f t="shared" si="29"/>
        <v>6.144957983193277</v>
      </c>
      <c r="R242" s="77">
        <f t="shared" si="30"/>
        <v>245</v>
      </c>
      <c r="S242" s="93">
        <f t="shared" si="31"/>
        <v>12.867647058823529</v>
      </c>
      <c r="U242" s="111"/>
    </row>
    <row r="243" spans="1:21" ht="15.75">
      <c r="A243" s="137"/>
      <c r="B243" s="7" t="s">
        <v>218</v>
      </c>
      <c r="C243" s="43">
        <f>SUM(C237:C242)</f>
        <v>11684</v>
      </c>
      <c r="D243" s="84">
        <f>'11-12.09 (УИК)'!R243</f>
        <v>1216</v>
      </c>
      <c r="E243" s="85">
        <f>'11-12.09 (УИК)'!S243</f>
        <v>10.407394727832935</v>
      </c>
      <c r="F243" s="84">
        <f>SUM(F237:F242)</f>
        <v>42</v>
      </c>
      <c r="G243" s="12">
        <f t="shared" si="32"/>
        <v>0.35946593632317697</v>
      </c>
      <c r="H243" s="47">
        <f>SUM(H237:H242)</f>
        <v>189</v>
      </c>
      <c r="I243" s="12">
        <f t="shared" si="33"/>
        <v>1.6175967134542963</v>
      </c>
      <c r="J243" s="47">
        <f>SUM(J237:J242)</f>
        <v>490</v>
      </c>
      <c r="K243" s="12">
        <f t="shared" si="34"/>
        <v>4.193769257103732</v>
      </c>
      <c r="L243" s="47">
        <f>SUM(L237:L242)</f>
        <v>667</v>
      </c>
      <c r="M243" s="12">
        <f t="shared" si="28"/>
        <v>5.708661417322835</v>
      </c>
      <c r="N243" s="47">
        <f>SUM(N237:N242)</f>
        <v>829</v>
      </c>
      <c r="O243" s="12">
        <f t="shared" si="35"/>
        <v>7.095172885997945</v>
      </c>
      <c r="P243" s="9">
        <f t="shared" si="36"/>
        <v>829</v>
      </c>
      <c r="Q243" s="11">
        <f t="shared" si="29"/>
        <v>7.095172885997945</v>
      </c>
      <c r="R243" s="84">
        <f t="shared" si="30"/>
        <v>2045</v>
      </c>
      <c r="S243" s="85">
        <f t="shared" si="31"/>
        <v>17.50256761383088</v>
      </c>
      <c r="U243" s="111"/>
    </row>
    <row r="244" spans="1:21" ht="15.75">
      <c r="A244" s="132">
        <v>35</v>
      </c>
      <c r="B244" s="1" t="s">
        <v>208</v>
      </c>
      <c r="C244" s="42">
        <v>2399</v>
      </c>
      <c r="D244" s="108">
        <f>'11-12.09 (УИК)'!R244</f>
        <v>218</v>
      </c>
      <c r="E244" s="109">
        <f>'11-12.09 (УИК)'!S244</f>
        <v>9.087119633180492</v>
      </c>
      <c r="F244" s="77">
        <v>14</v>
      </c>
      <c r="G244" s="10">
        <f t="shared" si="32"/>
        <v>0.5835764902042517</v>
      </c>
      <c r="H244" s="6">
        <v>62</v>
      </c>
      <c r="I244" s="10">
        <f t="shared" si="33"/>
        <v>2.5844101709045435</v>
      </c>
      <c r="J244" s="6">
        <v>99</v>
      </c>
      <c r="K244" s="10">
        <f t="shared" si="34"/>
        <v>4.126719466444352</v>
      </c>
      <c r="L244" s="6">
        <v>132</v>
      </c>
      <c r="M244" s="69">
        <f t="shared" si="28"/>
        <v>5.502292621925802</v>
      </c>
      <c r="N244" s="13">
        <v>163</v>
      </c>
      <c r="O244" s="69">
        <f t="shared" si="35"/>
        <v>6.794497707378073</v>
      </c>
      <c r="P244" s="68">
        <f t="shared" si="36"/>
        <v>163</v>
      </c>
      <c r="Q244" s="112">
        <f t="shared" si="29"/>
        <v>6.794497707378073</v>
      </c>
      <c r="R244" s="77">
        <f t="shared" si="30"/>
        <v>381</v>
      </c>
      <c r="S244" s="93">
        <f t="shared" si="31"/>
        <v>15.881617340558565</v>
      </c>
      <c r="U244" s="111"/>
    </row>
    <row r="245" spans="1:21" ht="15.75">
      <c r="A245" s="133"/>
      <c r="B245" s="1" t="s">
        <v>209</v>
      </c>
      <c r="C245" s="42">
        <v>2604</v>
      </c>
      <c r="D245" s="108">
        <f>'11-12.09 (УИК)'!R245</f>
        <v>181</v>
      </c>
      <c r="E245" s="109">
        <f>'11-12.09 (УИК)'!S245</f>
        <v>6.95084485407066</v>
      </c>
      <c r="F245" s="77">
        <v>4</v>
      </c>
      <c r="G245" s="10">
        <f t="shared" si="32"/>
        <v>0.15360983102918588</v>
      </c>
      <c r="H245" s="6">
        <v>60</v>
      </c>
      <c r="I245" s="10">
        <f t="shared" si="33"/>
        <v>2.3041474654377883</v>
      </c>
      <c r="J245" s="6">
        <v>162</v>
      </c>
      <c r="K245" s="10">
        <f t="shared" si="34"/>
        <v>6.221198156682028</v>
      </c>
      <c r="L245" s="6">
        <v>193</v>
      </c>
      <c r="M245" s="69">
        <f t="shared" si="28"/>
        <v>7.411674347158217</v>
      </c>
      <c r="N245" s="13">
        <v>299</v>
      </c>
      <c r="O245" s="69">
        <f t="shared" si="35"/>
        <v>11.482334869431643</v>
      </c>
      <c r="P245" s="68">
        <f t="shared" si="36"/>
        <v>299</v>
      </c>
      <c r="Q245" s="112">
        <f t="shared" si="29"/>
        <v>11.482334869431643</v>
      </c>
      <c r="R245" s="77">
        <f t="shared" si="30"/>
        <v>480</v>
      </c>
      <c r="S245" s="93">
        <f t="shared" si="31"/>
        <v>18.433179723502306</v>
      </c>
      <c r="U245" s="111"/>
    </row>
    <row r="246" spans="1:21" ht="15.75">
      <c r="A246" s="133"/>
      <c r="B246" s="1" t="s">
        <v>210</v>
      </c>
      <c r="C246" s="42">
        <v>2597</v>
      </c>
      <c r="D246" s="108">
        <f>'11-12.09 (УИК)'!R246</f>
        <v>249</v>
      </c>
      <c r="E246" s="109">
        <f>'11-12.09 (УИК)'!S246</f>
        <v>9.587986137851367</v>
      </c>
      <c r="F246" s="77">
        <v>21</v>
      </c>
      <c r="G246" s="10">
        <f t="shared" si="32"/>
        <v>0.8086253369272237</v>
      </c>
      <c r="H246" s="6">
        <v>98</v>
      </c>
      <c r="I246" s="10">
        <f t="shared" si="33"/>
        <v>3.7735849056603774</v>
      </c>
      <c r="J246" s="6">
        <v>176</v>
      </c>
      <c r="K246" s="10">
        <f t="shared" si="34"/>
        <v>6.777050442818637</v>
      </c>
      <c r="L246" s="6">
        <v>256</v>
      </c>
      <c r="M246" s="69">
        <f t="shared" si="28"/>
        <v>9.857527916827108</v>
      </c>
      <c r="N246" s="13">
        <v>339</v>
      </c>
      <c r="O246" s="69">
        <f t="shared" si="35"/>
        <v>13.053523296110898</v>
      </c>
      <c r="P246" s="68">
        <f t="shared" si="36"/>
        <v>339</v>
      </c>
      <c r="Q246" s="112">
        <f t="shared" si="29"/>
        <v>13.053523296110898</v>
      </c>
      <c r="R246" s="77">
        <f t="shared" si="30"/>
        <v>588</v>
      </c>
      <c r="S246" s="93">
        <f t="shared" si="31"/>
        <v>22.641509433962266</v>
      </c>
      <c r="U246" s="111"/>
    </row>
    <row r="247" spans="1:21" ht="15.75">
      <c r="A247" s="133"/>
      <c r="B247" s="1" t="s">
        <v>211</v>
      </c>
      <c r="C247" s="42">
        <v>1895</v>
      </c>
      <c r="D247" s="108">
        <f>'11-12.09 (УИК)'!R247</f>
        <v>167</v>
      </c>
      <c r="E247" s="109">
        <f>'11-12.09 (УИК)'!S247</f>
        <v>8.812664907651715</v>
      </c>
      <c r="F247" s="77">
        <v>10</v>
      </c>
      <c r="G247" s="10">
        <f t="shared" si="32"/>
        <v>0.5277044854881267</v>
      </c>
      <c r="H247" s="6">
        <v>109</v>
      </c>
      <c r="I247" s="10">
        <f t="shared" si="33"/>
        <v>5.75197889182058</v>
      </c>
      <c r="J247" s="6">
        <v>142</v>
      </c>
      <c r="K247" s="10">
        <f t="shared" si="34"/>
        <v>7.493403693931398</v>
      </c>
      <c r="L247" s="6">
        <v>179</v>
      </c>
      <c r="M247" s="69">
        <f t="shared" si="28"/>
        <v>9.445910290237466</v>
      </c>
      <c r="N247" s="13">
        <v>223</v>
      </c>
      <c r="O247" s="69">
        <f t="shared" si="35"/>
        <v>11.767810026385224</v>
      </c>
      <c r="P247" s="68">
        <f t="shared" si="36"/>
        <v>223</v>
      </c>
      <c r="Q247" s="112">
        <f t="shared" si="29"/>
        <v>11.767810026385224</v>
      </c>
      <c r="R247" s="77">
        <f t="shared" si="30"/>
        <v>390</v>
      </c>
      <c r="S247" s="93">
        <f t="shared" si="31"/>
        <v>20.58047493403694</v>
      </c>
      <c r="U247" s="111"/>
    </row>
    <row r="248" spans="1:21" ht="15.75">
      <c r="A248" s="133"/>
      <c r="B248" s="1" t="s">
        <v>212</v>
      </c>
      <c r="C248" s="42">
        <v>850</v>
      </c>
      <c r="D248" s="108">
        <f>'11-12.09 (УИК)'!R248</f>
        <v>126</v>
      </c>
      <c r="E248" s="109">
        <f>'11-12.09 (УИК)'!S248</f>
        <v>14.823529411764705</v>
      </c>
      <c r="F248" s="77">
        <v>2</v>
      </c>
      <c r="G248" s="10">
        <f t="shared" si="32"/>
        <v>0.2352941176470588</v>
      </c>
      <c r="H248" s="6">
        <v>20</v>
      </c>
      <c r="I248" s="10">
        <f t="shared" si="33"/>
        <v>2.3529411764705883</v>
      </c>
      <c r="J248" s="6">
        <v>53</v>
      </c>
      <c r="K248" s="10">
        <f t="shared" si="34"/>
        <v>6.235294117647059</v>
      </c>
      <c r="L248" s="6">
        <v>83</v>
      </c>
      <c r="M248" s="69">
        <f t="shared" si="28"/>
        <v>9.76470588235294</v>
      </c>
      <c r="N248" s="13">
        <v>93</v>
      </c>
      <c r="O248" s="69">
        <f t="shared" si="35"/>
        <v>10.941176470588236</v>
      </c>
      <c r="P248" s="68">
        <f t="shared" si="36"/>
        <v>93</v>
      </c>
      <c r="Q248" s="112">
        <f t="shared" si="29"/>
        <v>10.941176470588236</v>
      </c>
      <c r="R248" s="77">
        <f t="shared" si="30"/>
        <v>219</v>
      </c>
      <c r="S248" s="93">
        <f t="shared" si="31"/>
        <v>25.76470588235294</v>
      </c>
      <c r="U248" s="111"/>
    </row>
    <row r="249" spans="1:21" ht="15.75">
      <c r="A249" s="134"/>
      <c r="B249" s="7" t="s">
        <v>218</v>
      </c>
      <c r="C249" s="43">
        <f>SUM(C244:C248)</f>
        <v>10345</v>
      </c>
      <c r="D249" s="84">
        <f>'11-12.09 (УИК)'!R249</f>
        <v>941</v>
      </c>
      <c r="E249" s="85">
        <f>'11-12.09 (УИК)'!S249</f>
        <v>9.096181730304496</v>
      </c>
      <c r="F249" s="84">
        <f>SUM(F244:F248)</f>
        <v>51</v>
      </c>
      <c r="G249" s="12">
        <f t="shared" si="32"/>
        <v>0.49299178347027545</v>
      </c>
      <c r="H249" s="47">
        <f>SUM(H244:H248)</f>
        <v>349</v>
      </c>
      <c r="I249" s="12">
        <f t="shared" si="33"/>
        <v>3.3736104398260034</v>
      </c>
      <c r="J249" s="47">
        <f>SUM(J244:J248)</f>
        <v>632</v>
      </c>
      <c r="K249" s="12">
        <f t="shared" si="34"/>
        <v>6.10923151280812</v>
      </c>
      <c r="L249" s="47">
        <f>SUM(L244:L248)</f>
        <v>843</v>
      </c>
      <c r="M249" s="12">
        <f t="shared" si="28"/>
        <v>8.148864185596908</v>
      </c>
      <c r="N249" s="47">
        <f>SUM(N244:N248)</f>
        <v>1117</v>
      </c>
      <c r="O249" s="12">
        <f t="shared" si="35"/>
        <v>10.797486708554857</v>
      </c>
      <c r="P249" s="9">
        <f t="shared" si="36"/>
        <v>1117</v>
      </c>
      <c r="Q249" s="11">
        <f t="shared" si="29"/>
        <v>10.797486708554857</v>
      </c>
      <c r="R249" s="84">
        <f t="shared" si="30"/>
        <v>2058</v>
      </c>
      <c r="S249" s="85">
        <f t="shared" si="31"/>
        <v>19.89366843885935</v>
      </c>
      <c r="U249" s="111"/>
    </row>
    <row r="250" spans="1:19" ht="15.75">
      <c r="A250" s="135">
        <v>36</v>
      </c>
      <c r="B250" s="1" t="s">
        <v>213</v>
      </c>
      <c r="C250" s="42">
        <v>2539</v>
      </c>
      <c r="D250" s="108">
        <f>'11-12.09 (УИК)'!R250</f>
        <v>275</v>
      </c>
      <c r="E250" s="109">
        <f>'11-12.09 (УИК)'!S250</f>
        <v>10.831035840882237</v>
      </c>
      <c r="F250" s="46">
        <v>7</v>
      </c>
      <c r="G250" s="10">
        <f t="shared" si="32"/>
        <v>0.27569909413154786</v>
      </c>
      <c r="H250" s="14">
        <v>53</v>
      </c>
      <c r="I250" s="10">
        <f t="shared" si="33"/>
        <v>2.0874359984245765</v>
      </c>
      <c r="J250" s="14">
        <v>95</v>
      </c>
      <c r="K250" s="10">
        <f t="shared" si="34"/>
        <v>3.741630563213864</v>
      </c>
      <c r="L250" s="14">
        <v>165</v>
      </c>
      <c r="M250" s="69">
        <f t="shared" si="28"/>
        <v>6.498621504529342</v>
      </c>
      <c r="N250" s="13">
        <v>196</v>
      </c>
      <c r="O250" s="69">
        <f t="shared" si="35"/>
        <v>7.71957463568334</v>
      </c>
      <c r="P250" s="68">
        <f t="shared" si="36"/>
        <v>196</v>
      </c>
      <c r="Q250" s="112">
        <f t="shared" si="29"/>
        <v>7.71957463568334</v>
      </c>
      <c r="R250" s="77">
        <f t="shared" si="30"/>
        <v>471</v>
      </c>
      <c r="S250" s="93">
        <f t="shared" si="31"/>
        <v>18.550610476565577</v>
      </c>
    </row>
    <row r="251" spans="1:19" ht="15.75">
      <c r="A251" s="136"/>
      <c r="B251" s="1" t="s">
        <v>214</v>
      </c>
      <c r="C251" s="42">
        <v>1705</v>
      </c>
      <c r="D251" s="108">
        <f>'11-12.09 (УИК)'!R251</f>
        <v>203</v>
      </c>
      <c r="E251" s="109">
        <f>'11-12.09 (УИК)'!S251</f>
        <v>11.906158357771261</v>
      </c>
      <c r="F251" s="46">
        <v>14</v>
      </c>
      <c r="G251" s="10">
        <f t="shared" si="32"/>
        <v>0.8211143695014663</v>
      </c>
      <c r="H251" s="14">
        <v>30</v>
      </c>
      <c r="I251" s="10">
        <f t="shared" si="33"/>
        <v>1.7595307917888565</v>
      </c>
      <c r="J251" s="14">
        <v>80</v>
      </c>
      <c r="K251" s="10">
        <f t="shared" si="34"/>
        <v>4.69208211143695</v>
      </c>
      <c r="L251" s="14">
        <v>104</v>
      </c>
      <c r="M251" s="69">
        <f t="shared" si="28"/>
        <v>6.099706744868035</v>
      </c>
      <c r="N251" s="13">
        <v>136</v>
      </c>
      <c r="O251" s="69">
        <f t="shared" si="35"/>
        <v>7.976539589442816</v>
      </c>
      <c r="P251" s="68">
        <f t="shared" si="36"/>
        <v>136</v>
      </c>
      <c r="Q251" s="112">
        <f t="shared" si="29"/>
        <v>7.976539589442816</v>
      </c>
      <c r="R251" s="77">
        <f t="shared" si="30"/>
        <v>339</v>
      </c>
      <c r="S251" s="93">
        <f t="shared" si="31"/>
        <v>19.882697947214076</v>
      </c>
    </row>
    <row r="252" spans="1:19" ht="15.75">
      <c r="A252" s="136"/>
      <c r="B252" s="1" t="s">
        <v>215</v>
      </c>
      <c r="C252" s="42">
        <v>2279</v>
      </c>
      <c r="D252" s="108">
        <f>'11-12.09 (УИК)'!R252</f>
        <v>215</v>
      </c>
      <c r="E252" s="109">
        <f>'11-12.09 (УИК)'!S252</f>
        <v>9.433962264150944</v>
      </c>
      <c r="F252" s="46">
        <v>15</v>
      </c>
      <c r="G252" s="10">
        <f t="shared" si="32"/>
        <v>0.6581834137779727</v>
      </c>
      <c r="H252" s="14">
        <v>44</v>
      </c>
      <c r="I252" s="10">
        <f t="shared" si="33"/>
        <v>1.9306713470820536</v>
      </c>
      <c r="J252" s="14">
        <v>95</v>
      </c>
      <c r="K252" s="10">
        <f t="shared" si="34"/>
        <v>4.168494953927161</v>
      </c>
      <c r="L252" s="14">
        <v>143</v>
      </c>
      <c r="M252" s="69">
        <f t="shared" si="28"/>
        <v>6.274681878016675</v>
      </c>
      <c r="N252" s="13">
        <v>180</v>
      </c>
      <c r="O252" s="69">
        <f t="shared" si="35"/>
        <v>7.898200965335674</v>
      </c>
      <c r="P252" s="68">
        <f t="shared" si="36"/>
        <v>180</v>
      </c>
      <c r="Q252" s="112">
        <f t="shared" si="29"/>
        <v>7.898200965335674</v>
      </c>
      <c r="R252" s="77">
        <f t="shared" si="30"/>
        <v>395</v>
      </c>
      <c r="S252" s="93">
        <f t="shared" si="31"/>
        <v>17.332163229486618</v>
      </c>
    </row>
    <row r="253" spans="1:19" ht="15.75">
      <c r="A253" s="136"/>
      <c r="B253" s="1" t="s">
        <v>216</v>
      </c>
      <c r="C253" s="42">
        <v>2307</v>
      </c>
      <c r="D253" s="108">
        <f>'11-12.09 (УИК)'!R253</f>
        <v>258</v>
      </c>
      <c r="E253" s="109">
        <f>'11-12.09 (УИК)'!S253</f>
        <v>11.183355006501952</v>
      </c>
      <c r="F253" s="46">
        <v>13</v>
      </c>
      <c r="G253" s="10">
        <f t="shared" si="32"/>
        <v>0.5635023840485479</v>
      </c>
      <c r="H253" s="14">
        <v>35</v>
      </c>
      <c r="I253" s="10">
        <f t="shared" si="33"/>
        <v>1.517121803207629</v>
      </c>
      <c r="J253" s="14">
        <v>93</v>
      </c>
      <c r="K253" s="10">
        <f t="shared" si="34"/>
        <v>4.031209362808843</v>
      </c>
      <c r="L253" s="14">
        <v>140</v>
      </c>
      <c r="M253" s="69">
        <f t="shared" si="28"/>
        <v>6.068487212830516</v>
      </c>
      <c r="N253" s="13">
        <v>182</v>
      </c>
      <c r="O253" s="69">
        <f t="shared" si="35"/>
        <v>7.88903337667967</v>
      </c>
      <c r="P253" s="68">
        <f t="shared" si="36"/>
        <v>182</v>
      </c>
      <c r="Q253" s="112">
        <f t="shared" si="29"/>
        <v>7.88903337667967</v>
      </c>
      <c r="R253" s="77">
        <f t="shared" si="30"/>
        <v>440</v>
      </c>
      <c r="S253" s="93">
        <f t="shared" si="31"/>
        <v>19.07238838318162</v>
      </c>
    </row>
    <row r="254" spans="1:19" ht="15.75">
      <c r="A254" s="136"/>
      <c r="B254" s="1" t="s">
        <v>217</v>
      </c>
      <c r="C254" s="42">
        <v>1852</v>
      </c>
      <c r="D254" s="108">
        <f>'11-12.09 (УИК)'!R254</f>
        <v>144</v>
      </c>
      <c r="E254" s="109">
        <f>'11-12.09 (УИК)'!S254</f>
        <v>7.775377969762419</v>
      </c>
      <c r="F254" s="46">
        <v>4</v>
      </c>
      <c r="G254" s="10">
        <f t="shared" si="32"/>
        <v>0.21598272138228944</v>
      </c>
      <c r="H254" s="14">
        <v>26</v>
      </c>
      <c r="I254" s="10">
        <f t="shared" si="33"/>
        <v>1.4038876889848813</v>
      </c>
      <c r="J254" s="14">
        <v>62</v>
      </c>
      <c r="K254" s="10">
        <f t="shared" si="34"/>
        <v>3.3477321814254863</v>
      </c>
      <c r="L254" s="14">
        <v>85</v>
      </c>
      <c r="M254" s="69">
        <f t="shared" si="28"/>
        <v>4.58963282937365</v>
      </c>
      <c r="N254" s="13">
        <v>117</v>
      </c>
      <c r="O254" s="69">
        <f t="shared" si="35"/>
        <v>6.317494600431965</v>
      </c>
      <c r="P254" s="68">
        <f t="shared" si="36"/>
        <v>117</v>
      </c>
      <c r="Q254" s="112">
        <f t="shared" si="29"/>
        <v>6.317494600431965</v>
      </c>
      <c r="R254" s="77">
        <f t="shared" si="30"/>
        <v>261</v>
      </c>
      <c r="S254" s="93">
        <f t="shared" si="31"/>
        <v>14.092872570194384</v>
      </c>
    </row>
    <row r="255" spans="1:19" ht="15.75">
      <c r="A255" s="137"/>
      <c r="B255" s="7" t="s">
        <v>218</v>
      </c>
      <c r="C255" s="43">
        <f>SUM(C250:C254)</f>
        <v>10682</v>
      </c>
      <c r="D255" s="84">
        <f>'11-12.09 (УИК)'!R255</f>
        <v>1095</v>
      </c>
      <c r="E255" s="85">
        <f>'11-12.09 (УИК)'!S255</f>
        <v>10.250889346564314</v>
      </c>
      <c r="F255" s="47">
        <f>SUM(F250:F254)</f>
        <v>53</v>
      </c>
      <c r="G255" s="12">
        <f t="shared" si="32"/>
        <v>0.4961617674592773</v>
      </c>
      <c r="H255" s="47">
        <f>SUM(H250:H254)</f>
        <v>188</v>
      </c>
      <c r="I255" s="12">
        <f t="shared" si="33"/>
        <v>1.7599700430630967</v>
      </c>
      <c r="J255" s="47">
        <f>SUM(J250:J254)</f>
        <v>425</v>
      </c>
      <c r="K255" s="12">
        <f t="shared" si="34"/>
        <v>3.978655682456469</v>
      </c>
      <c r="L255" s="47">
        <f>SUM(L250:L254)</f>
        <v>637</v>
      </c>
      <c r="M255" s="12">
        <f>L255/C255*100</f>
        <v>5.963302752293578</v>
      </c>
      <c r="N255" s="47">
        <f>SUM(N250:N254)</f>
        <v>811</v>
      </c>
      <c r="O255" s="12">
        <f t="shared" si="35"/>
        <v>7.5922111964051675</v>
      </c>
      <c r="P255" s="9">
        <f t="shared" si="36"/>
        <v>811</v>
      </c>
      <c r="Q255" s="11">
        <f t="shared" si="29"/>
        <v>7.5922111964051675</v>
      </c>
      <c r="R255" s="84">
        <f t="shared" si="30"/>
        <v>1906</v>
      </c>
      <c r="S255" s="85">
        <f t="shared" si="31"/>
        <v>17.84310054296948</v>
      </c>
    </row>
    <row r="256" spans="1:19" ht="16.5" customHeight="1" thickBot="1">
      <c r="A256" s="127" t="s">
        <v>218</v>
      </c>
      <c r="B256" s="128"/>
      <c r="C256" s="45">
        <f>C10+C18+C25+C34+C42+C48+C55+C62+C68+C73+C79+C85+C91+C97+C104+C112+C119+C126+C135+C143+C150+C157+C164+C171+C179+C186+C193+C200+C207+C214+C222+C229+C236+C243+C249+C255</f>
        <v>407166</v>
      </c>
      <c r="D256" s="110">
        <f>D10+D18+D25+D34+D42+D48+D55+D62+D68+D73+D79+D85+D91+D97+D104+D112+D119+D126+D135+D143+D150+D157+D164+D171+D179+D186+D193+D200+D207+D214+D222+D229+D236+D243+D249+D255</f>
        <v>48766</v>
      </c>
      <c r="E256" s="88">
        <f>'11-12.09 (УИК)'!S256</f>
        <v>11.976874410562715</v>
      </c>
      <c r="F256" s="107">
        <f>F10+F18+F25+F34+F42+F48+F55+F62+F68+F73+F79+F85+F91+F97+F104+F112+F119+F126+F135+F143+F150+F157+F164+F171+F179+F186+F193+F200+F207+F214+F222+F229+F236+F243+F249+F255</f>
        <v>2417</v>
      </c>
      <c r="G256" s="23">
        <f>F256/C256*100</f>
        <v>0.5936153804590757</v>
      </c>
      <c r="H256" s="22">
        <f>H10+H18+H25+H34+H42+H48+H55+H62+H68+H73+H79+H85+H91+H97+H104+H112+H119+H126+H135+H143+H150+H157+H164+H171+H179+H186+H193+H200+H207+H214+H222+H229+H236+H243+H249+H255</f>
        <v>8543</v>
      </c>
      <c r="I256" s="23">
        <f>H256/C256*100</f>
        <v>2.098161437841077</v>
      </c>
      <c r="J256" s="22">
        <f>J10+J18+J25+J34+J42+J48+J55+J62+J68+J73+J79+J85+J91+J97+J104+J112+J119+J126+J135+J143+J150+J157+J164+J171+J179+J186+J193+J200+J207+J214+J222+J229+J236+J243+J249+J255</f>
        <v>19677</v>
      </c>
      <c r="K256" s="23">
        <f>J256/C256*100</f>
        <v>4.832672669132491</v>
      </c>
      <c r="L256" s="22">
        <f>L10+L18+L25+L34+L42+L48+L55+L62+L68+L73+L79+L85+L91+L97+L104+L112+L119+L126+L135+L143+L150+L157+L164+L171+L179+L186+L193+L200+L207+L214+L222+L229+L236+L243+L249+L255</f>
        <v>27155</v>
      </c>
      <c r="M256" s="24">
        <f>L256/C256*100</f>
        <v>6.669270027458088</v>
      </c>
      <c r="N256" s="22">
        <f>N10+N18+N25+N34+N42+N48+N55+N62+N68+N73+N79+N85+N91+N97+N104+N112+N119+N126+N135+N143+N150+N157+N164+N171+N179+N186+N193+N200+N207+N214+N222+N229+N236+N243+N249+N255</f>
        <v>32929</v>
      </c>
      <c r="O256" s="24">
        <f>N256/C256*100</f>
        <v>8.087364858558917</v>
      </c>
      <c r="P256" s="22">
        <f>P10+P18+P25+P34+P42+P48+P55+P62+P68+P73+P79+P85+P91+P97+P104+P112+P119+P126+P135+P143+P150+P157+P164+P171+P179+P186+P193+P200+P207+P214+P222+P229+P236+P243+P249+P255</f>
        <v>32929</v>
      </c>
      <c r="Q256" s="23">
        <f t="shared" si="29"/>
        <v>8.087364858558917</v>
      </c>
      <c r="R256" s="86">
        <f>P256+D256</f>
        <v>81695</v>
      </c>
      <c r="S256" s="88">
        <f>R256/C256*100</f>
        <v>20.064298099546622</v>
      </c>
    </row>
    <row r="257" ht="15.75" thickTop="1"/>
  </sheetData>
  <sheetProtection/>
  <mergeCells count="50">
    <mergeCell ref="A144:A150"/>
    <mergeCell ref="A230:A236"/>
    <mergeCell ref="A237:A243"/>
    <mergeCell ref="A244:A249"/>
    <mergeCell ref="A250:A255"/>
    <mergeCell ref="A180:A186"/>
    <mergeCell ref="A187:A193"/>
    <mergeCell ref="A194:A200"/>
    <mergeCell ref="A201:A207"/>
    <mergeCell ref="A223:A229"/>
    <mergeCell ref="A151:A157"/>
    <mergeCell ref="A208:A214"/>
    <mergeCell ref="A1:S1"/>
    <mergeCell ref="A2:S2"/>
    <mergeCell ref="A256:B256"/>
    <mergeCell ref="H3:I3"/>
    <mergeCell ref="J3:K3"/>
    <mergeCell ref="L3:M3"/>
    <mergeCell ref="N3:O3"/>
    <mergeCell ref="R3:S3"/>
    <mergeCell ref="A215:A222"/>
    <mergeCell ref="A158:A164"/>
    <mergeCell ref="A165:A171"/>
    <mergeCell ref="A172:A179"/>
    <mergeCell ref="A86:A91"/>
    <mergeCell ref="A92:A97"/>
    <mergeCell ref="A98:A104"/>
    <mergeCell ref="A105:A112"/>
    <mergeCell ref="A113:A119"/>
    <mergeCell ref="A120:A126"/>
    <mergeCell ref="A127:A135"/>
    <mergeCell ref="A136:A143"/>
    <mergeCell ref="A5:A10"/>
    <mergeCell ref="A80:A85"/>
    <mergeCell ref="A56:A62"/>
    <mergeCell ref="A63:A68"/>
    <mergeCell ref="A69:A73"/>
    <mergeCell ref="A74:A79"/>
    <mergeCell ref="A11:A18"/>
    <mergeCell ref="A49:A55"/>
    <mergeCell ref="A43:A48"/>
    <mergeCell ref="A35:A42"/>
    <mergeCell ref="A26:A34"/>
    <mergeCell ref="A19:A25"/>
    <mergeCell ref="P3:Q3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23">
      <selection activeCell="L42" sqref="L42"/>
    </sheetView>
  </sheetViews>
  <sheetFormatPr defaultColWidth="9.140625" defaultRowHeight="15"/>
  <cols>
    <col min="1" max="1" width="11.8515625" style="0" customWidth="1"/>
    <col min="2" max="2" width="6.8515625" style="0" customWidth="1"/>
    <col min="3" max="5" width="6.421875" style="0" customWidth="1"/>
    <col min="6" max="7" width="5.7109375" style="0" customWidth="1"/>
    <col min="8" max="8" width="6.57421875" style="0" customWidth="1"/>
    <col min="9" max="9" width="5.7109375" style="0" customWidth="1"/>
    <col min="10" max="10" width="6.57421875" style="0" customWidth="1"/>
    <col min="11" max="11" width="5.7109375" style="0" customWidth="1"/>
    <col min="12" max="12" width="6.421875" style="0" customWidth="1"/>
    <col min="13" max="13" width="7.00390625" style="0" customWidth="1"/>
    <col min="14" max="14" width="6.421875" style="0" customWidth="1"/>
    <col min="15" max="15" width="6.140625" style="0" customWidth="1"/>
    <col min="16" max="16" width="6.8515625" style="0" customWidth="1"/>
    <col min="17" max="17" width="6.57421875" style="0" customWidth="1"/>
  </cols>
  <sheetData>
    <row r="1" spans="1:17" ht="81.75" customHeight="1">
      <c r="A1" s="140" t="s">
        <v>236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28.5" customHeight="1" thickBot="1">
      <c r="A2" s="126" t="s">
        <v>241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83.25" customHeight="1" thickTop="1">
      <c r="A3" s="141" t="s">
        <v>0</v>
      </c>
      <c r="B3" s="143" t="s">
        <v>228</v>
      </c>
      <c r="C3" s="144"/>
      <c r="D3" s="145" t="s">
        <v>229</v>
      </c>
      <c r="E3" s="145"/>
      <c r="F3" s="145" t="s">
        <v>231</v>
      </c>
      <c r="G3" s="145"/>
      <c r="H3" s="145" t="s">
        <v>230</v>
      </c>
      <c r="I3" s="145"/>
      <c r="J3" s="145" t="s">
        <v>232</v>
      </c>
      <c r="K3" s="145"/>
      <c r="L3" s="145" t="s">
        <v>239</v>
      </c>
      <c r="M3" s="145"/>
      <c r="N3" s="113" t="s">
        <v>238</v>
      </c>
      <c r="O3" s="114"/>
      <c r="P3" s="138" t="s">
        <v>240</v>
      </c>
      <c r="Q3" s="139"/>
    </row>
    <row r="4" spans="1:17" ht="84" customHeight="1">
      <c r="A4" s="142"/>
      <c r="B4" s="60" t="s">
        <v>219</v>
      </c>
      <c r="C4" s="61" t="s">
        <v>220</v>
      </c>
      <c r="D4" s="59" t="s">
        <v>224</v>
      </c>
      <c r="E4" s="59" t="s">
        <v>220</v>
      </c>
      <c r="F4" s="59" t="s">
        <v>224</v>
      </c>
      <c r="G4" s="59" t="s">
        <v>220</v>
      </c>
      <c r="H4" s="59" t="s">
        <v>224</v>
      </c>
      <c r="I4" s="59" t="s">
        <v>220</v>
      </c>
      <c r="J4" s="59" t="s">
        <v>224</v>
      </c>
      <c r="K4" s="59" t="s">
        <v>220</v>
      </c>
      <c r="L4" s="59" t="s">
        <v>224</v>
      </c>
      <c r="M4" s="59" t="s">
        <v>220</v>
      </c>
      <c r="N4" s="59" t="s">
        <v>224</v>
      </c>
      <c r="O4" s="59" t="s">
        <v>220</v>
      </c>
      <c r="P4" s="78" t="s">
        <v>224</v>
      </c>
      <c r="Q4" s="79" t="s">
        <v>220</v>
      </c>
    </row>
    <row r="5" spans="1:17" ht="18.75">
      <c r="A5" s="63">
        <v>1</v>
      </c>
      <c r="B5" s="49">
        <f>'13 (УИК)'!D10</f>
        <v>2038</v>
      </c>
      <c r="C5" s="50">
        <f>'13 (УИК)'!E10</f>
        <v>18.167231235514354</v>
      </c>
      <c r="D5" s="49">
        <f>'13 (УИК)'!F10</f>
        <v>58</v>
      </c>
      <c r="E5" s="17">
        <f>'13 (УИК)'!G10</f>
        <v>0.5170262078801925</v>
      </c>
      <c r="F5" s="16">
        <f>'13 (УИК)'!H10</f>
        <v>294</v>
      </c>
      <c r="G5" s="17">
        <f>'13 (УИК)'!I10</f>
        <v>2.6207880192547695</v>
      </c>
      <c r="H5" s="16">
        <f>'13 (УИК)'!J10</f>
        <v>506</v>
      </c>
      <c r="I5" s="17">
        <f>'13 (УИК)'!K10</f>
        <v>4.510607951506508</v>
      </c>
      <c r="J5" s="16">
        <f>'13 (УИК)'!L10</f>
        <v>678</v>
      </c>
      <c r="K5" s="17">
        <f>'13 (УИК)'!M10</f>
        <v>6.043858085220182</v>
      </c>
      <c r="L5" s="16">
        <f>'13 (УИК)'!N10</f>
        <v>848</v>
      </c>
      <c r="M5" s="17">
        <f>'13 (УИК)'!O10</f>
        <v>7.559279729006953</v>
      </c>
      <c r="N5" s="16">
        <f>'13 (УИК)'!P10</f>
        <v>848</v>
      </c>
      <c r="O5" s="17">
        <f>'13 (УИК)'!Q10</f>
        <v>7.559279729006953</v>
      </c>
      <c r="P5" s="49">
        <f>'13 (УИК)'!R10</f>
        <v>2886</v>
      </c>
      <c r="Q5" s="50">
        <f>'13 (УИК)'!S10</f>
        <v>25.726510964521303</v>
      </c>
    </row>
    <row r="6" spans="1:17" ht="18.75">
      <c r="A6" s="63">
        <v>2</v>
      </c>
      <c r="B6" s="49">
        <f>'13 (УИК)'!D18</f>
        <v>1390</v>
      </c>
      <c r="C6" s="50">
        <f>'13 (УИК)'!E18</f>
        <v>11.931330472103003</v>
      </c>
      <c r="D6" s="49">
        <f>'13 (УИК)'!F18</f>
        <v>94</v>
      </c>
      <c r="E6" s="17">
        <f>'13 (УИК)'!G18</f>
        <v>0.8070054945054946</v>
      </c>
      <c r="F6" s="16">
        <f>'13 (УИК)'!H18</f>
        <v>308</v>
      </c>
      <c r="G6" s="17">
        <f>'13 (УИК)'!I18</f>
        <v>2.644230769230769</v>
      </c>
      <c r="H6" s="16">
        <f>'13 (УИК)'!J18</f>
        <v>594</v>
      </c>
      <c r="I6" s="17">
        <f>'13 (УИК)'!K18</f>
        <v>5.099587912087912</v>
      </c>
      <c r="J6" s="16">
        <f>'13 (УИК)'!L18</f>
        <v>768</v>
      </c>
      <c r="K6" s="17">
        <f>'13 (УИК)'!M18</f>
        <v>6.593406593406594</v>
      </c>
      <c r="L6" s="16">
        <f>'13 (УИК)'!N18</f>
        <v>953</v>
      </c>
      <c r="M6" s="17">
        <f>'13 (УИК)'!O18</f>
        <v>8.181662087912088</v>
      </c>
      <c r="N6" s="16">
        <f>'13 (УИК)'!P18</f>
        <v>953</v>
      </c>
      <c r="O6" s="17">
        <f>'13 (УИК)'!Q18</f>
        <v>8.181662087912088</v>
      </c>
      <c r="P6" s="49">
        <f>'13 (УИК)'!R18</f>
        <v>2343</v>
      </c>
      <c r="Q6" s="50">
        <f>'13 (УИК)'!S18</f>
        <v>20.115041208791208</v>
      </c>
    </row>
    <row r="7" spans="1:17" ht="18.75">
      <c r="A7" s="63">
        <v>3</v>
      </c>
      <c r="B7" s="49">
        <f>'13 (УИК)'!D25</f>
        <v>1153</v>
      </c>
      <c r="C7" s="50">
        <f>'13 (УИК)'!E25</f>
        <v>11.308356218124754</v>
      </c>
      <c r="D7" s="49">
        <f>'13 (УИК)'!F25</f>
        <v>32</v>
      </c>
      <c r="E7" s="17">
        <f>'13 (УИК)'!G25</f>
        <v>0.3138485680659082</v>
      </c>
      <c r="F7" s="16">
        <f>'13 (УИК)'!H25</f>
        <v>191</v>
      </c>
      <c r="G7" s="17">
        <f>'13 (УИК)'!I25</f>
        <v>1.8732836406433897</v>
      </c>
      <c r="H7" s="16">
        <f>'13 (УИК)'!J25</f>
        <v>509</v>
      </c>
      <c r="I7" s="17">
        <f>'13 (УИК)'!K25</f>
        <v>4.992153785798352</v>
      </c>
      <c r="J7" s="16">
        <f>'13 (УИК)'!L25</f>
        <v>711</v>
      </c>
      <c r="K7" s="17">
        <f>'13 (УИК)'!M25</f>
        <v>6.973322871714398</v>
      </c>
      <c r="L7" s="16">
        <f>'13 (УИК)'!N25</f>
        <v>900</v>
      </c>
      <c r="M7" s="17">
        <f>'13 (УИК)'!O25</f>
        <v>8.826990976853669</v>
      </c>
      <c r="N7" s="16">
        <f>'13 (УИК)'!P25</f>
        <v>900</v>
      </c>
      <c r="O7" s="17">
        <f>'13 (УИК)'!Q25</f>
        <v>8.826990976853669</v>
      </c>
      <c r="P7" s="49">
        <f>'13 (УИК)'!R25</f>
        <v>2053</v>
      </c>
      <c r="Q7" s="50">
        <f>'13 (УИК)'!S25</f>
        <v>20.135347194978422</v>
      </c>
    </row>
    <row r="8" spans="1:17" ht="18.75">
      <c r="A8" s="63">
        <v>4</v>
      </c>
      <c r="B8" s="49">
        <f>'13 (УИК)'!D34</f>
        <v>1112</v>
      </c>
      <c r="C8" s="50">
        <f>'13 (УИК)'!E34</f>
        <v>10.245070941588356</v>
      </c>
      <c r="D8" s="49">
        <f>'13 (УИК)'!F34</f>
        <v>70</v>
      </c>
      <c r="E8" s="17">
        <f>'13 (УИК)'!G34</f>
        <v>0.6449235304956699</v>
      </c>
      <c r="F8" s="16">
        <f>'13 (УИК)'!H34</f>
        <v>285</v>
      </c>
      <c r="G8" s="17">
        <f>'13 (УИК)'!I34</f>
        <v>2.6257600884466554</v>
      </c>
      <c r="H8" s="16">
        <f>'13 (УИК)'!J34</f>
        <v>544</v>
      </c>
      <c r="I8" s="17">
        <f>'13 (УИК)'!K34</f>
        <v>5.011977151280634</v>
      </c>
      <c r="J8" s="16">
        <f>'13 (УИК)'!L34</f>
        <v>719</v>
      </c>
      <c r="K8" s="17">
        <f>'13 (УИК)'!M34</f>
        <v>6.624285977519809</v>
      </c>
      <c r="L8" s="16">
        <f>'13 (УИК)'!N34</f>
        <v>861</v>
      </c>
      <c r="M8" s="17">
        <f>'13 (УИК)'!O34</f>
        <v>7.932559425096739</v>
      </c>
      <c r="N8" s="16">
        <f>'13 (УИК)'!P34</f>
        <v>861</v>
      </c>
      <c r="O8" s="17">
        <f>'13 (УИК)'!Q34</f>
        <v>7.932559425096739</v>
      </c>
      <c r="P8" s="49">
        <f>'13 (УИК)'!R34</f>
        <v>1973</v>
      </c>
      <c r="Q8" s="50">
        <f>'13 (УИК)'!S34</f>
        <v>18.177630366685094</v>
      </c>
    </row>
    <row r="9" spans="1:17" ht="18.75">
      <c r="A9" s="63">
        <v>5</v>
      </c>
      <c r="B9" s="49">
        <f>'13 (УИК)'!D42</f>
        <v>1402</v>
      </c>
      <c r="C9" s="50">
        <f>'13 (УИК)'!E42</f>
        <v>12.956288697902227</v>
      </c>
      <c r="D9" s="49">
        <f>'13 (УИК)'!F42</f>
        <v>75</v>
      </c>
      <c r="E9" s="17">
        <f>'13 (УИК)'!G42</f>
        <v>0.6930967563071805</v>
      </c>
      <c r="F9" s="16">
        <f>'13 (УИК)'!H42</f>
        <v>244</v>
      </c>
      <c r="G9" s="17">
        <f>'13 (УИК)'!I42</f>
        <v>2.2548747805193603</v>
      </c>
      <c r="H9" s="16">
        <f>'13 (УИК)'!J42</f>
        <v>492</v>
      </c>
      <c r="I9" s="17">
        <f>'13 (УИК)'!K42</f>
        <v>4.546714721375103</v>
      </c>
      <c r="J9" s="16">
        <f>'13 (УИК)'!L42</f>
        <v>651</v>
      </c>
      <c r="K9" s="17">
        <f>'13 (УИК)'!M42</f>
        <v>6.016079844746327</v>
      </c>
      <c r="L9" s="16">
        <f>'13 (УИК)'!N42</f>
        <v>756</v>
      </c>
      <c r="M9" s="17">
        <f>'13 (УИК)'!O42</f>
        <v>6.986415303576379</v>
      </c>
      <c r="N9" s="16">
        <f>'13 (УИК)'!P42</f>
        <v>756</v>
      </c>
      <c r="O9" s="17">
        <f>'13 (УИК)'!Q42</f>
        <v>6.986415303576379</v>
      </c>
      <c r="P9" s="49">
        <f>'13 (УИК)'!R42</f>
        <v>2158</v>
      </c>
      <c r="Q9" s="50">
        <f>'13 (УИК)'!S42</f>
        <v>19.942704001478607</v>
      </c>
    </row>
    <row r="10" spans="1:17" ht="18.75">
      <c r="A10" s="63">
        <v>6</v>
      </c>
      <c r="B10" s="49">
        <f>'13 (УИК)'!D48</f>
        <v>1125</v>
      </c>
      <c r="C10" s="50">
        <f>'13 (УИК)'!E48</f>
        <v>10.236578707916287</v>
      </c>
      <c r="D10" s="49">
        <f>'13 (УИК)'!F48</f>
        <v>68</v>
      </c>
      <c r="E10" s="17">
        <f>'13 (УИК)'!G48</f>
        <v>0.618744313011829</v>
      </c>
      <c r="F10" s="16">
        <f>'13 (УИК)'!H48</f>
        <v>224</v>
      </c>
      <c r="G10" s="17">
        <f>'13 (УИК)'!I48</f>
        <v>2.038216560509554</v>
      </c>
      <c r="H10" s="16">
        <f>'13 (УИК)'!J48</f>
        <v>474</v>
      </c>
      <c r="I10" s="17">
        <f>'13 (УИК)'!K48</f>
        <v>4.313011828935396</v>
      </c>
      <c r="J10" s="16">
        <f>'13 (УИК)'!L48</f>
        <v>767</v>
      </c>
      <c r="K10" s="17">
        <f>'13 (УИК)'!M48</f>
        <v>6.979071883530483</v>
      </c>
      <c r="L10" s="16">
        <f>'13 (УИК)'!N48</f>
        <v>844</v>
      </c>
      <c r="M10" s="17">
        <f>'13 (УИК)'!O48</f>
        <v>7.679708826205641</v>
      </c>
      <c r="N10" s="16">
        <f>'13 (УИК)'!P48</f>
        <v>844</v>
      </c>
      <c r="O10" s="17">
        <f>'13 (УИК)'!Q48</f>
        <v>7.679708826205641</v>
      </c>
      <c r="P10" s="49">
        <f>'13 (УИК)'!R48</f>
        <v>1969</v>
      </c>
      <c r="Q10" s="50">
        <f>'13 (УИК)'!S48</f>
        <v>17.91628753412193</v>
      </c>
    </row>
    <row r="11" spans="1:17" ht="18.75">
      <c r="A11" s="63">
        <v>7</v>
      </c>
      <c r="B11" s="49">
        <f>'13 (УИК)'!D55</f>
        <v>1557</v>
      </c>
      <c r="C11" s="50">
        <f>'13 (УИК)'!E55</f>
        <v>13.180394480656904</v>
      </c>
      <c r="D11" s="49">
        <f>'13 (УИК)'!F55</f>
        <v>100</v>
      </c>
      <c r="E11" s="17">
        <f>'13 (УИК)'!G55</f>
        <v>0.8465250148141877</v>
      </c>
      <c r="F11" s="16">
        <f>'13 (УИК)'!H55</f>
        <v>150</v>
      </c>
      <c r="G11" s="17">
        <f>'13 (УИК)'!I55</f>
        <v>1.2697875222212818</v>
      </c>
      <c r="H11" s="16">
        <f>'13 (УИК)'!J55</f>
        <v>671</v>
      </c>
      <c r="I11" s="17">
        <f>'13 (УИК)'!K55</f>
        <v>5.6801828494032005</v>
      </c>
      <c r="J11" s="16">
        <f>'13 (УИК)'!L55</f>
        <v>877</v>
      </c>
      <c r="K11" s="17">
        <f>'13 (УИК)'!M55</f>
        <v>7.424024379920427</v>
      </c>
      <c r="L11" s="16">
        <f>'13 (УИК)'!N55</f>
        <v>1045</v>
      </c>
      <c r="M11" s="17">
        <f>'13 (УИК)'!O55</f>
        <v>8.846186404808263</v>
      </c>
      <c r="N11" s="16">
        <f>'13 (УИК)'!P55</f>
        <v>1045</v>
      </c>
      <c r="O11" s="17">
        <f>'13 (УИК)'!Q55</f>
        <v>8.846186404808263</v>
      </c>
      <c r="P11" s="49">
        <f>'13 (УИК)'!R55</f>
        <v>2602</v>
      </c>
      <c r="Q11" s="50">
        <f>'13 (УИК)'!S55</f>
        <v>22.026580885465165</v>
      </c>
    </row>
    <row r="12" spans="1:17" ht="18.75">
      <c r="A12" s="63">
        <v>8</v>
      </c>
      <c r="B12" s="49">
        <f>'13 (УИК)'!D62</f>
        <v>1284</v>
      </c>
      <c r="C12" s="50">
        <f>'13 (УИК)'!E62</f>
        <v>10.439873160419546</v>
      </c>
      <c r="D12" s="49">
        <f>'13 (УИК)'!F62</f>
        <v>123</v>
      </c>
      <c r="E12" s="17">
        <f>'13 (УИК)'!G62</f>
        <v>1.0000813074233676</v>
      </c>
      <c r="F12" s="16">
        <f>'13 (УИК)'!H62</f>
        <v>348</v>
      </c>
      <c r="G12" s="17">
        <f>'13 (УИК)'!I62</f>
        <v>2.829498333197821</v>
      </c>
      <c r="H12" s="16">
        <f>'13 (УИК)'!J62</f>
        <v>653</v>
      </c>
      <c r="I12" s="17">
        <f>'13 (УИК)'!K62</f>
        <v>5.309374745914302</v>
      </c>
      <c r="J12" s="16">
        <f>'13 (УИК)'!L62</f>
        <v>900</v>
      </c>
      <c r="K12" s="17">
        <f>'13 (УИК)'!M62</f>
        <v>7.317668103097813</v>
      </c>
      <c r="L12" s="16">
        <f>'13 (УИК)'!N62</f>
        <v>1055</v>
      </c>
      <c r="M12" s="17">
        <f>'13 (УИК)'!O62</f>
        <v>8.577933165297992</v>
      </c>
      <c r="N12" s="16">
        <f>'13 (УИК)'!P62</f>
        <v>1055</v>
      </c>
      <c r="O12" s="17">
        <f>'13 (УИК)'!Q62</f>
        <v>8.577933165297992</v>
      </c>
      <c r="P12" s="49">
        <f>'13 (УИК)'!R62</f>
        <v>2339</v>
      </c>
      <c r="Q12" s="50">
        <f>'13 (УИК)'!S62</f>
        <v>19.017806325717537</v>
      </c>
    </row>
    <row r="13" spans="1:17" ht="18.75">
      <c r="A13" s="63">
        <v>9</v>
      </c>
      <c r="B13" s="49">
        <f>'13 (УИК)'!D68</f>
        <v>1313</v>
      </c>
      <c r="C13" s="50">
        <f>'13 (УИК)'!E68</f>
        <v>10.627276406313234</v>
      </c>
      <c r="D13" s="49">
        <f>'13 (УИК)'!F68</f>
        <v>129</v>
      </c>
      <c r="E13" s="17">
        <f>'13 (УИК)'!G68</f>
        <v>1.0441116956697694</v>
      </c>
      <c r="F13" s="16">
        <f>'13 (УИК)'!H68</f>
        <v>291</v>
      </c>
      <c r="G13" s="17">
        <f>'13 (УИК)'!I68</f>
        <v>2.3553217320922704</v>
      </c>
      <c r="H13" s="16">
        <f>'13 (УИК)'!J68</f>
        <v>545</v>
      </c>
      <c r="I13" s="17">
        <f>'13 (УИК)'!K68</f>
        <v>4.411169566976932</v>
      </c>
      <c r="J13" s="16">
        <f>'13 (УИК)'!L68</f>
        <v>811</v>
      </c>
      <c r="K13" s="17">
        <f>'13 (УИК)'!M68</f>
        <v>6.564144071226225</v>
      </c>
      <c r="L13" s="16">
        <f>'13 (УИК)'!N68</f>
        <v>1022</v>
      </c>
      <c r="M13" s="17">
        <f>'13 (УИК)'!O68</f>
        <v>8.271954674220963</v>
      </c>
      <c r="N13" s="16">
        <f>'13 (УИК)'!P68</f>
        <v>1022</v>
      </c>
      <c r="O13" s="17">
        <f>'13 (УИК)'!Q68</f>
        <v>8.271954674220963</v>
      </c>
      <c r="P13" s="49">
        <f>'13 (УИК)'!R68</f>
        <v>2335</v>
      </c>
      <c r="Q13" s="50">
        <f>'13 (УИК)'!S68</f>
        <v>18.899231080534197</v>
      </c>
    </row>
    <row r="14" spans="1:17" ht="18.75">
      <c r="A14" s="63">
        <v>10</v>
      </c>
      <c r="B14" s="49">
        <f>'13 (УИК)'!D73</f>
        <v>1178</v>
      </c>
      <c r="C14" s="50">
        <f>'13 (УИК)'!E73</f>
        <v>10.947955390334572</v>
      </c>
      <c r="D14" s="49">
        <f>'13 (УИК)'!F73</f>
        <v>92</v>
      </c>
      <c r="E14" s="17">
        <f>'13 (УИК)'!G73</f>
        <v>0.8550185873605948</v>
      </c>
      <c r="F14" s="16">
        <f>'13 (УИК)'!H73</f>
        <v>282</v>
      </c>
      <c r="G14" s="17">
        <f>'13 (УИК)'!I73</f>
        <v>2.620817843866171</v>
      </c>
      <c r="H14" s="16">
        <f>'13 (УИК)'!J73</f>
        <v>505</v>
      </c>
      <c r="I14" s="17">
        <f>'13 (УИК)'!K73</f>
        <v>4.693308550185874</v>
      </c>
      <c r="J14" s="16">
        <f>'13 (УИК)'!L73</f>
        <v>708</v>
      </c>
      <c r="K14" s="17">
        <f>'13 (УИК)'!M73</f>
        <v>6.5799256505576205</v>
      </c>
      <c r="L14" s="16">
        <f>'13 (УИК)'!N73</f>
        <v>867</v>
      </c>
      <c r="M14" s="17">
        <f>'13 (УИК)'!O73</f>
        <v>8.057620817843866</v>
      </c>
      <c r="N14" s="16">
        <f>'13 (УИК)'!P73</f>
        <v>867</v>
      </c>
      <c r="O14" s="17">
        <f>'13 (УИК)'!Q73</f>
        <v>8.057620817843866</v>
      </c>
      <c r="P14" s="49">
        <f>'13 (УИК)'!R73</f>
        <v>2045</v>
      </c>
      <c r="Q14" s="50">
        <f>'13 (УИК)'!S73</f>
        <v>19.005576208178436</v>
      </c>
    </row>
    <row r="15" spans="1:17" ht="18.75">
      <c r="A15" s="63">
        <v>11</v>
      </c>
      <c r="B15" s="49">
        <f>'13 (УИК)'!D79</f>
        <v>1513</v>
      </c>
      <c r="C15" s="50">
        <f>'13 (УИК)'!E79</f>
        <v>14.308681672025724</v>
      </c>
      <c r="D15" s="49">
        <f>'13 (УИК)'!F79</f>
        <v>106</v>
      </c>
      <c r="E15" s="17">
        <f>'13 (УИК)'!G79</f>
        <v>1.002458861358048</v>
      </c>
      <c r="F15" s="16">
        <f>'13 (УИК)'!H79</f>
        <v>328</v>
      </c>
      <c r="G15" s="17">
        <f>'13 (УИК)'!I79</f>
        <v>3.1019481747682995</v>
      </c>
      <c r="H15" s="16">
        <f>'13 (УИК)'!J79</f>
        <v>589</v>
      </c>
      <c r="I15" s="17">
        <f>'13 (УИК)'!K79</f>
        <v>5.570266691885758</v>
      </c>
      <c r="J15" s="16">
        <f>'13 (УИК)'!L79</f>
        <v>833</v>
      </c>
      <c r="K15" s="17">
        <f>'13 (УИК)'!M79</f>
        <v>7.877813504823152</v>
      </c>
      <c r="L15" s="16">
        <f>'13 (УИК)'!N79</f>
        <v>1003</v>
      </c>
      <c r="M15" s="17">
        <f>'13 (УИК)'!O79</f>
        <v>9.485530546623794</v>
      </c>
      <c r="N15" s="16">
        <f>'13 (УИК)'!P79</f>
        <v>1003</v>
      </c>
      <c r="O15" s="17">
        <f>'13 (УИК)'!Q79</f>
        <v>9.485530546623794</v>
      </c>
      <c r="P15" s="49">
        <f>'13 (УИК)'!R79</f>
        <v>2516</v>
      </c>
      <c r="Q15" s="50">
        <f>'13 (УИК)'!S79</f>
        <v>23.79421221864952</v>
      </c>
    </row>
    <row r="16" spans="1:17" ht="18.75">
      <c r="A16" s="63">
        <v>12</v>
      </c>
      <c r="B16" s="49">
        <f>'13 (УИК)'!D85</f>
        <v>1325</v>
      </c>
      <c r="C16" s="50">
        <f>'13 (УИК)'!E85</f>
        <v>11.237384445763718</v>
      </c>
      <c r="D16" s="49">
        <f>'13 (УИК)'!F85</f>
        <v>131</v>
      </c>
      <c r="E16" s="17">
        <f>'13 (УИК)'!G85</f>
        <v>1.1110168772792808</v>
      </c>
      <c r="F16" s="16">
        <f>'13 (УИК)'!H85</f>
        <v>337</v>
      </c>
      <c r="G16" s="17">
        <f>'13 (УИК)'!I85</f>
        <v>2.858112119413112</v>
      </c>
      <c r="H16" s="16">
        <f>'13 (УИК)'!J85</f>
        <v>618</v>
      </c>
      <c r="I16" s="17">
        <f>'13 (УИК)'!K85</f>
        <v>5.241285726401493</v>
      </c>
      <c r="J16" s="16">
        <f>'13 (УИК)'!L85</f>
        <v>810</v>
      </c>
      <c r="K16" s="17">
        <f>'13 (УИК)'!M85</f>
        <v>6.86964634042914</v>
      </c>
      <c r="L16" s="16">
        <f>'13 (УИК)'!N85</f>
        <v>959</v>
      </c>
      <c r="M16" s="17">
        <f>'13 (УИК)'!O85</f>
        <v>8.133322025273513</v>
      </c>
      <c r="N16" s="16">
        <f>'13 (УИК)'!P85</f>
        <v>959</v>
      </c>
      <c r="O16" s="17">
        <f>'13 (УИК)'!Q85</f>
        <v>8.133322025273513</v>
      </c>
      <c r="P16" s="49">
        <f>'13 (УИК)'!R85</f>
        <v>2284</v>
      </c>
      <c r="Q16" s="50">
        <f>'13 (УИК)'!S85</f>
        <v>19.370706471037234</v>
      </c>
    </row>
    <row r="17" spans="1:17" ht="18.75">
      <c r="A17" s="63">
        <v>13</v>
      </c>
      <c r="B17" s="49">
        <f>'13 (УИК)'!D91</f>
        <v>1374</v>
      </c>
      <c r="C17" s="50">
        <f>'13 (УИК)'!E91</f>
        <v>12.915961646926114</v>
      </c>
      <c r="D17" s="49">
        <f>'13 (УИК)'!F91</f>
        <v>110</v>
      </c>
      <c r="E17" s="17">
        <f>'13 (УИК)'!G91</f>
        <v>1.0340289528106787</v>
      </c>
      <c r="F17" s="16">
        <f>'13 (УИК)'!H91</f>
        <v>145</v>
      </c>
      <c r="G17" s="17">
        <f>'13 (УИК)'!I91</f>
        <v>1.3630381650686219</v>
      </c>
      <c r="H17" s="16">
        <f>'13 (УИК)'!J91</f>
        <v>510</v>
      </c>
      <c r="I17" s="17">
        <f>'13 (УИК)'!K91</f>
        <v>4.794134235758602</v>
      </c>
      <c r="J17" s="16">
        <f>'13 (УИК)'!L91</f>
        <v>668</v>
      </c>
      <c r="K17" s="17">
        <f>'13 (УИК)'!M91</f>
        <v>6.279375822523031</v>
      </c>
      <c r="L17" s="16">
        <f>'13 (УИК)'!N91</f>
        <v>739</v>
      </c>
      <c r="M17" s="17">
        <f>'13 (УИК)'!O91</f>
        <v>6.946794510246288</v>
      </c>
      <c r="N17" s="16">
        <f>'13 (УИК)'!P91</f>
        <v>739</v>
      </c>
      <c r="O17" s="17">
        <f>'13 (УИК)'!Q91</f>
        <v>6.946794510246288</v>
      </c>
      <c r="P17" s="49">
        <f>'13 (УИК)'!R91</f>
        <v>2113</v>
      </c>
      <c r="Q17" s="50">
        <f>'13 (УИК)'!S91</f>
        <v>19.862756157172402</v>
      </c>
    </row>
    <row r="18" spans="1:17" ht="18.75">
      <c r="A18" s="63">
        <v>14</v>
      </c>
      <c r="B18" s="49">
        <f>'13 (УИК)'!D97</f>
        <v>1313</v>
      </c>
      <c r="C18" s="50">
        <f>'13 (УИК)'!E97</f>
        <v>12.11366362210536</v>
      </c>
      <c r="D18" s="49">
        <f>'13 (УИК)'!F97</f>
        <v>65</v>
      </c>
      <c r="E18" s="17">
        <f>'13 (УИК)'!G97</f>
        <v>0.599686317926008</v>
      </c>
      <c r="F18" s="16">
        <f>'13 (УИК)'!H97</f>
        <v>285</v>
      </c>
      <c r="G18" s="17">
        <f>'13 (УИК)'!I97</f>
        <v>2.629393855521727</v>
      </c>
      <c r="H18" s="16">
        <f>'13 (УИК)'!J97</f>
        <v>579</v>
      </c>
      <c r="I18" s="17">
        <f>'13 (УИК)'!K97</f>
        <v>5.341821201217824</v>
      </c>
      <c r="J18" s="16">
        <f>'13 (УИК)'!L97</f>
        <v>775</v>
      </c>
      <c r="K18" s="17">
        <f>'13 (УИК)'!M97</f>
        <v>7.150106098348556</v>
      </c>
      <c r="L18" s="16">
        <f>'13 (УИК)'!N97</f>
        <v>934</v>
      </c>
      <c r="M18" s="17">
        <f>'13 (УИК)'!O97</f>
        <v>8.6170310914291</v>
      </c>
      <c r="N18" s="16">
        <f>'13 (УИК)'!P97</f>
        <v>934</v>
      </c>
      <c r="O18" s="17">
        <f>'13 (УИК)'!Q97</f>
        <v>8.6170310914291</v>
      </c>
      <c r="P18" s="49">
        <f>'13 (УИК)'!R97</f>
        <v>2247</v>
      </c>
      <c r="Q18" s="50">
        <f>'13 (УИК)'!S97</f>
        <v>20.730694713534458</v>
      </c>
    </row>
    <row r="19" spans="1:17" ht="18.75">
      <c r="A19" s="63">
        <v>15</v>
      </c>
      <c r="B19" s="49">
        <f>'13 (УИК)'!D104</f>
        <v>1570</v>
      </c>
      <c r="C19" s="50">
        <f>'13 (УИК)'!E104</f>
        <v>13.26349581819718</v>
      </c>
      <c r="D19" s="49">
        <f>'13 (УИК)'!F104</f>
        <v>80</v>
      </c>
      <c r="E19" s="17">
        <f>'13 (УИК)'!G104</f>
        <v>0.6758469206724677</v>
      </c>
      <c r="F19" s="16">
        <f>'13 (УИК)'!H104</f>
        <v>312</v>
      </c>
      <c r="G19" s="17">
        <f>'13 (УИК)'!I104</f>
        <v>2.6358029906226244</v>
      </c>
      <c r="H19" s="16">
        <f>'13 (УИК)'!J104</f>
        <v>597</v>
      </c>
      <c r="I19" s="17">
        <f>'13 (УИК)'!K104</f>
        <v>5.04350764551829</v>
      </c>
      <c r="J19" s="16">
        <f>'13 (УИК)'!L104</f>
        <v>866</v>
      </c>
      <c r="K19" s="17">
        <f>'13 (УИК)'!M104</f>
        <v>7.3160429162794625</v>
      </c>
      <c r="L19" s="16">
        <f>'13 (УИК)'!N104</f>
        <v>1004</v>
      </c>
      <c r="M19" s="17">
        <f>'13 (УИК)'!O104</f>
        <v>8.481878854439469</v>
      </c>
      <c r="N19" s="16">
        <f>'13 (УИК)'!P104</f>
        <v>1004</v>
      </c>
      <c r="O19" s="17">
        <f>'13 (УИК)'!Q104</f>
        <v>8.481878854439469</v>
      </c>
      <c r="P19" s="49">
        <f>'13 (УИК)'!R104</f>
        <v>2574</v>
      </c>
      <c r="Q19" s="50">
        <f>'13 (УИК)'!S104</f>
        <v>21.745374672636647</v>
      </c>
    </row>
    <row r="20" spans="1:17" ht="18.75">
      <c r="A20" s="63">
        <v>16</v>
      </c>
      <c r="B20" s="49">
        <f>'13 (УИК)'!D112</f>
        <v>1267</v>
      </c>
      <c r="C20" s="50">
        <f>'13 (УИК)'!E112</f>
        <v>10.902676189656656</v>
      </c>
      <c r="D20" s="49">
        <f>'13 (УИК)'!F112</f>
        <v>83</v>
      </c>
      <c r="E20" s="17">
        <f>'13 (УИК)'!G112</f>
        <v>0.7142242492040273</v>
      </c>
      <c r="F20" s="16">
        <f>'13 (УИК)'!H112</f>
        <v>135</v>
      </c>
      <c r="G20" s="17">
        <f>'13 (УИК)'!I112</f>
        <v>1.1616900438860682</v>
      </c>
      <c r="H20" s="16">
        <f>'13 (УИК)'!J112</f>
        <v>561</v>
      </c>
      <c r="I20" s="17">
        <f>'13 (УИК)'!K112</f>
        <v>4.8274675157043285</v>
      </c>
      <c r="J20" s="16">
        <f>'13 (УИК)'!L112</f>
        <v>721</v>
      </c>
      <c r="K20" s="17">
        <f>'13 (УИК)'!M112</f>
        <v>6.204285345495224</v>
      </c>
      <c r="L20" s="16">
        <f>'13 (УИК)'!N112</f>
        <v>801</v>
      </c>
      <c r="M20" s="17">
        <f>'13 (УИК)'!O112</f>
        <v>6.892694260390672</v>
      </c>
      <c r="N20" s="16">
        <f>'13 (УИК)'!P112</f>
        <v>801</v>
      </c>
      <c r="O20" s="17">
        <f>'13 (УИК)'!Q112</f>
        <v>6.892694260390672</v>
      </c>
      <c r="P20" s="49">
        <f>'13 (УИК)'!R112</f>
        <v>2068</v>
      </c>
      <c r="Q20" s="50">
        <f>'13 (УИК)'!S112</f>
        <v>17.79537045004733</v>
      </c>
    </row>
    <row r="21" spans="1:17" ht="18.75">
      <c r="A21" s="63">
        <v>17</v>
      </c>
      <c r="B21" s="49">
        <f>'13 (УИК)'!D119</f>
        <v>1519</v>
      </c>
      <c r="C21" s="50">
        <f>'13 (УИК)'!E119</f>
        <v>12.524736147757256</v>
      </c>
      <c r="D21" s="49">
        <f>'13 (УИК)'!F119</f>
        <v>70</v>
      </c>
      <c r="E21" s="17">
        <f>'13 (УИК)'!G119</f>
        <v>0.5771767810026385</v>
      </c>
      <c r="F21" s="16">
        <f>'13 (УИК)'!H119</f>
        <v>117</v>
      </c>
      <c r="G21" s="17">
        <f>'13 (УИК)'!I119</f>
        <v>0.9647097625329816</v>
      </c>
      <c r="H21" s="16">
        <f>'13 (УИК)'!J119</f>
        <v>589</v>
      </c>
      <c r="I21" s="17">
        <f>'13 (УИК)'!K119</f>
        <v>4.856530343007916</v>
      </c>
      <c r="J21" s="16">
        <f>'13 (УИК)'!L119</f>
        <v>815</v>
      </c>
      <c r="K21" s="17">
        <f>'13 (УИК)'!M119</f>
        <v>6.719986807387862</v>
      </c>
      <c r="L21" s="16">
        <f>'13 (УИК)'!N119</f>
        <v>988</v>
      </c>
      <c r="M21" s="17">
        <f>'13 (УИК)'!O119</f>
        <v>8.146437994722955</v>
      </c>
      <c r="N21" s="16">
        <f>'13 (УИК)'!P119</f>
        <v>988</v>
      </c>
      <c r="O21" s="17">
        <f>'13 (УИК)'!Q119</f>
        <v>8.146437994722955</v>
      </c>
      <c r="P21" s="49">
        <f>'13 (УИК)'!R119</f>
        <v>2507</v>
      </c>
      <c r="Q21" s="50">
        <f>'13 (УИК)'!S119</f>
        <v>20.67117414248021</v>
      </c>
    </row>
    <row r="22" spans="1:17" ht="18.75">
      <c r="A22" s="63">
        <v>18</v>
      </c>
      <c r="B22" s="49">
        <f>'13 (УИК)'!D126</f>
        <v>1236</v>
      </c>
      <c r="C22" s="50">
        <f>'13 (УИК)'!E126</f>
        <v>11.499813918868625</v>
      </c>
      <c r="D22" s="49">
        <f>'13 (УИК)'!F126</f>
        <v>77</v>
      </c>
      <c r="E22" s="17">
        <f>'13 (УИК)'!G126</f>
        <v>0.7164123557871231</v>
      </c>
      <c r="F22" s="16">
        <f>'13 (УИК)'!H126</f>
        <v>283</v>
      </c>
      <c r="G22" s="17">
        <f>'13 (УИК)'!I126</f>
        <v>2.6330480089318944</v>
      </c>
      <c r="H22" s="16">
        <f>'13 (УИК)'!J126</f>
        <v>577</v>
      </c>
      <c r="I22" s="17">
        <f>'13 (УИК)'!K126</f>
        <v>5.368440640119092</v>
      </c>
      <c r="J22" s="16">
        <f>'13 (УИК)'!L126</f>
        <v>774</v>
      </c>
      <c r="K22" s="17">
        <f>'13 (УИК)'!M126</f>
        <v>7.201339784145889</v>
      </c>
      <c r="L22" s="16">
        <f>'13 (УИК)'!N126</f>
        <v>926</v>
      </c>
      <c r="M22" s="17">
        <f>'13 (УИК)'!O126</f>
        <v>8.615556382582806</v>
      </c>
      <c r="N22" s="16">
        <f>'13 (УИК)'!P126</f>
        <v>926</v>
      </c>
      <c r="O22" s="17">
        <f>'13 (УИК)'!Q126</f>
        <v>8.615556382582806</v>
      </c>
      <c r="P22" s="49">
        <f>'13 (УИК)'!R126</f>
        <v>2162</v>
      </c>
      <c r="Q22" s="50">
        <f>'13 (УИК)'!S126</f>
        <v>20.11537030145143</v>
      </c>
    </row>
    <row r="23" spans="1:17" ht="18.75">
      <c r="A23" s="63">
        <v>19</v>
      </c>
      <c r="B23" s="49">
        <f>'13 (УИК)'!D135</f>
        <v>1456</v>
      </c>
      <c r="C23" s="50">
        <f>'13 (УИК)'!E135</f>
        <v>12.439128577530969</v>
      </c>
      <c r="D23" s="49">
        <f>'13 (УИК)'!F135</f>
        <v>53</v>
      </c>
      <c r="E23" s="17">
        <f>'13 (УИК)'!G135</f>
        <v>0.4527979495941905</v>
      </c>
      <c r="F23" s="16">
        <f>'13 (УИК)'!H135</f>
        <v>220</v>
      </c>
      <c r="G23" s="17">
        <f>'13 (УИК)'!I135</f>
        <v>1.8795386586928662</v>
      </c>
      <c r="H23" s="16">
        <f>'13 (УИК)'!J135</f>
        <v>586</v>
      </c>
      <c r="I23" s="17">
        <f>'13 (УИК)'!K135</f>
        <v>5.006407518154635</v>
      </c>
      <c r="J23" s="16">
        <f>'13 (УИК)'!L135</f>
        <v>777</v>
      </c>
      <c r="K23" s="17">
        <f>'13 (УИК)'!M135</f>
        <v>6.6381888082016225</v>
      </c>
      <c r="L23" s="16">
        <f>'13 (УИК)'!N135</f>
        <v>985</v>
      </c>
      <c r="M23" s="17">
        <f>'13 (УИК)'!O135</f>
        <v>8.415207176420333</v>
      </c>
      <c r="N23" s="16">
        <f>'13 (УИК)'!P135</f>
        <v>985</v>
      </c>
      <c r="O23" s="17">
        <f>'13 (УИК)'!Q135</f>
        <v>8.415207176420333</v>
      </c>
      <c r="P23" s="49">
        <f>'13 (УИК)'!R135</f>
        <v>2441</v>
      </c>
      <c r="Q23" s="50">
        <f>'13 (УИК)'!S135</f>
        <v>20.854335753951304</v>
      </c>
    </row>
    <row r="24" spans="1:17" ht="18.75">
      <c r="A24" s="63">
        <v>20</v>
      </c>
      <c r="B24" s="49">
        <f>'13 (УИК)'!D143</f>
        <v>1412</v>
      </c>
      <c r="C24" s="50">
        <f>'13 (УИК)'!E143</f>
        <v>12.460289445817155</v>
      </c>
      <c r="D24" s="49">
        <f>'13 (УИК)'!F143</f>
        <v>57</v>
      </c>
      <c r="E24" s="17">
        <f>'13 (УИК)'!G143</f>
        <v>0.5030003529827038</v>
      </c>
      <c r="F24" s="16">
        <f>'13 (УИК)'!H143</f>
        <v>244</v>
      </c>
      <c r="G24" s="17">
        <f>'13 (УИК)'!I143</f>
        <v>2.1531944934698197</v>
      </c>
      <c r="H24" s="16">
        <f>'13 (УИК)'!J143</f>
        <v>558</v>
      </c>
      <c r="I24" s="17">
        <f>'13 (УИК)'!K143</f>
        <v>4.924108718672785</v>
      </c>
      <c r="J24" s="16">
        <f>'13 (УИК)'!L143</f>
        <v>695</v>
      </c>
      <c r="K24" s="17">
        <f>'13 (УИК)'!M143</f>
        <v>6.133074479350512</v>
      </c>
      <c r="L24" s="16">
        <f>'13 (УИК)'!N143</f>
        <v>862</v>
      </c>
      <c r="M24" s="17">
        <f>'13 (УИК)'!O143</f>
        <v>7.6067772679138725</v>
      </c>
      <c r="N24" s="16">
        <f>'13 (УИК)'!P143</f>
        <v>862</v>
      </c>
      <c r="O24" s="17">
        <f>'13 (УИК)'!Q143</f>
        <v>7.6067772679138725</v>
      </c>
      <c r="P24" s="49">
        <f>'13 (УИК)'!R143</f>
        <v>2274</v>
      </c>
      <c r="Q24" s="50">
        <f>'13 (УИК)'!S143</f>
        <v>20.067066713731027</v>
      </c>
    </row>
    <row r="25" spans="1:17" ht="18.75">
      <c r="A25" s="63">
        <v>21</v>
      </c>
      <c r="B25" s="49">
        <f>'13 (УИК)'!D150</f>
        <v>2451</v>
      </c>
      <c r="C25" s="50">
        <f>'13 (УИК)'!E150</f>
        <v>21.173116793365583</v>
      </c>
      <c r="D25" s="49">
        <f>'13 (УИК)'!F150</f>
        <v>43</v>
      </c>
      <c r="E25" s="17">
        <f>'13 (УИК)'!G150</f>
        <v>0.37145818935729097</v>
      </c>
      <c r="F25" s="16">
        <f>'13 (УИК)'!H150</f>
        <v>227</v>
      </c>
      <c r="G25" s="17">
        <f>'13 (УИК)'!I150</f>
        <v>1.9609536973047685</v>
      </c>
      <c r="H25" s="16">
        <f>'13 (УИК)'!J150</f>
        <v>596</v>
      </c>
      <c r="I25" s="17">
        <f>'13 (УИК)'!K150</f>
        <v>5.148583275742916</v>
      </c>
      <c r="J25" s="16">
        <f>'13 (УИК)'!L150</f>
        <v>783</v>
      </c>
      <c r="K25" s="17">
        <f>'13 (УИК)'!M150</f>
        <v>6.763994471319973</v>
      </c>
      <c r="L25" s="16">
        <f>'13 (УИК)'!N150</f>
        <v>963</v>
      </c>
      <c r="M25" s="17">
        <f>'13 (УИК)'!O150</f>
        <v>8.31893572909468</v>
      </c>
      <c r="N25" s="16">
        <f>'13 (УИК)'!P150</f>
        <v>963</v>
      </c>
      <c r="O25" s="17">
        <f>'13 (УИК)'!Q150</f>
        <v>8.31893572909468</v>
      </c>
      <c r="P25" s="49">
        <f>'13 (УИК)'!R150</f>
        <v>3414</v>
      </c>
      <c r="Q25" s="50">
        <f>'13 (УИК)'!S150</f>
        <v>29.49205252246026</v>
      </c>
    </row>
    <row r="26" spans="1:17" ht="18.75">
      <c r="A26" s="63">
        <v>22</v>
      </c>
      <c r="B26" s="49">
        <f>'13 (УИК)'!D157</f>
        <v>1527</v>
      </c>
      <c r="C26" s="50">
        <f>'13 (УИК)'!E157</f>
        <v>13.248308172826654</v>
      </c>
      <c r="D26" s="49">
        <f>'13 (УИК)'!F157</f>
        <v>52</v>
      </c>
      <c r="E26" s="17">
        <f>'13 (УИК)'!G157</f>
        <v>0.45115391289259066</v>
      </c>
      <c r="F26" s="16">
        <f>'13 (УИК)'!H157</f>
        <v>257</v>
      </c>
      <c r="G26" s="17">
        <f>'13 (УИК)'!I157</f>
        <v>2.2297414541037655</v>
      </c>
      <c r="H26" s="16">
        <f>'13 (УИК)'!J157</f>
        <v>589</v>
      </c>
      <c r="I26" s="17">
        <f>'13 (УИК)'!K157</f>
        <v>5.1101856671872286</v>
      </c>
      <c r="J26" s="16">
        <f>'13 (УИК)'!L157</f>
        <v>772</v>
      </c>
      <c r="K26" s="17">
        <f>'13 (УИК)'!M157</f>
        <v>6.697900399097692</v>
      </c>
      <c r="L26" s="16">
        <f>'13 (УИК)'!N157</f>
        <v>962</v>
      </c>
      <c r="M26" s="17">
        <f>'13 (УИК)'!O157</f>
        <v>8.346347388512926</v>
      </c>
      <c r="N26" s="16">
        <f>'13 (УИК)'!P157</f>
        <v>962</v>
      </c>
      <c r="O26" s="17">
        <f>'13 (УИК)'!Q157</f>
        <v>8.346347388512926</v>
      </c>
      <c r="P26" s="49">
        <f>'13 (УИК)'!R157</f>
        <v>2489</v>
      </c>
      <c r="Q26" s="50">
        <f>'13 (УИК)'!S157</f>
        <v>21.59465556133958</v>
      </c>
    </row>
    <row r="27" spans="1:17" ht="18.75">
      <c r="A27" s="63">
        <v>23</v>
      </c>
      <c r="B27" s="49">
        <f>'13 (УИК)'!D164</f>
        <v>1237</v>
      </c>
      <c r="C27" s="50">
        <f>'13 (УИК)'!E164</f>
        <v>12.223320158102768</v>
      </c>
      <c r="D27" s="49">
        <f>'13 (УИК)'!F164</f>
        <v>51</v>
      </c>
      <c r="E27" s="17">
        <f>'13 (УИК)'!G164</f>
        <v>0.5039525691699606</v>
      </c>
      <c r="F27" s="16">
        <f>'13 (УИК)'!H164</f>
        <v>155</v>
      </c>
      <c r="G27" s="17">
        <f>'13 (УИК)'!I164</f>
        <v>1.5316205533596838</v>
      </c>
      <c r="H27" s="16">
        <f>'13 (УИК)'!J164</f>
        <v>467</v>
      </c>
      <c r="I27" s="17">
        <f>'13 (УИК)'!K164</f>
        <v>4.6146245059288535</v>
      </c>
      <c r="J27" s="16">
        <f>'13 (УИК)'!L164</f>
        <v>687</v>
      </c>
      <c r="K27" s="17">
        <f>'13 (УИК)'!M164</f>
        <v>6.788537549407114</v>
      </c>
      <c r="L27" s="16">
        <f>'13 (УИК)'!N164</f>
        <v>808</v>
      </c>
      <c r="M27" s="17">
        <f>'13 (УИК)'!O164</f>
        <v>7.984189723320158</v>
      </c>
      <c r="N27" s="16">
        <f>'13 (УИК)'!P164</f>
        <v>808</v>
      </c>
      <c r="O27" s="17">
        <f>'13 (УИК)'!Q164</f>
        <v>7.984189723320158</v>
      </c>
      <c r="P27" s="49">
        <f>'13 (УИК)'!R164</f>
        <v>2045</v>
      </c>
      <c r="Q27" s="50">
        <f>'13 (УИК)'!S164</f>
        <v>20.207509881422926</v>
      </c>
    </row>
    <row r="28" spans="1:17" ht="18.75">
      <c r="A28" s="63">
        <v>24</v>
      </c>
      <c r="B28" s="49">
        <f>'13 (УИК)'!D171</f>
        <v>1292</v>
      </c>
      <c r="C28" s="50">
        <f>'13 (УИК)'!E171</f>
        <v>11.31844064826982</v>
      </c>
      <c r="D28" s="49">
        <f>'13 (УИК)'!F171</f>
        <v>36</v>
      </c>
      <c r="E28" s="17">
        <f>'13 (УИК)'!G171</f>
        <v>0.31537450722733246</v>
      </c>
      <c r="F28" s="16">
        <f>'13 (УИК)'!H171</f>
        <v>193</v>
      </c>
      <c r="G28" s="17">
        <f>'13 (УИК)'!I171</f>
        <v>1.6907577748576434</v>
      </c>
      <c r="H28" s="16">
        <f>'13 (УИК)'!J171</f>
        <v>503</v>
      </c>
      <c r="I28" s="17">
        <f>'13 (УИК)'!K171</f>
        <v>4.406482698204117</v>
      </c>
      <c r="J28" s="16">
        <f>'13 (УИК)'!L171</f>
        <v>721</v>
      </c>
      <c r="K28" s="17">
        <f>'13 (УИК)'!M171</f>
        <v>6.316250547525186</v>
      </c>
      <c r="L28" s="16">
        <f>'13 (УИК)'!N171</f>
        <v>848</v>
      </c>
      <c r="M28" s="17">
        <f>'13 (УИК)'!O171</f>
        <v>7.428821725799387</v>
      </c>
      <c r="N28" s="16">
        <f>'13 (УИК)'!P171</f>
        <v>848</v>
      </c>
      <c r="O28" s="17">
        <f>'13 (УИК)'!Q171</f>
        <v>7.428821725799387</v>
      </c>
      <c r="P28" s="49">
        <f>'13 (УИК)'!R171</f>
        <v>2140</v>
      </c>
      <c r="Q28" s="50">
        <f>'13 (УИК)'!S171</f>
        <v>18.74726237406921</v>
      </c>
    </row>
    <row r="29" spans="1:17" ht="18.75">
      <c r="A29" s="63">
        <v>25</v>
      </c>
      <c r="B29" s="49">
        <f>'13 (УИК)'!D179</f>
        <v>1558</v>
      </c>
      <c r="C29" s="50">
        <f>'13 (УИК)'!E179</f>
        <v>13.126632403740837</v>
      </c>
      <c r="D29" s="49">
        <f>'13 (УИК)'!F179</f>
        <v>56</v>
      </c>
      <c r="E29" s="17">
        <f>'13 (УИК)'!G179</f>
        <v>0.4718173392872188</v>
      </c>
      <c r="F29" s="16">
        <f>'13 (УИК)'!H179</f>
        <v>370</v>
      </c>
      <c r="G29" s="17">
        <f>'13 (УИК)'!I179</f>
        <v>3.117364563147696</v>
      </c>
      <c r="H29" s="16">
        <f>'13 (УИК)'!J179</f>
        <v>754</v>
      </c>
      <c r="I29" s="17">
        <f>'13 (УИК)'!K179</f>
        <v>6.352683461117197</v>
      </c>
      <c r="J29" s="16">
        <f>'13 (УИК)'!L179</f>
        <v>1007</v>
      </c>
      <c r="K29" s="17">
        <f>'13 (УИК)'!M179</f>
        <v>8.48428679753981</v>
      </c>
      <c r="L29" s="16">
        <f>'13 (УИК)'!N179</f>
        <v>1190</v>
      </c>
      <c r="M29" s="17">
        <f>'13 (УИК)'!O179</f>
        <v>10.026118459853398</v>
      </c>
      <c r="N29" s="16">
        <f>'13 (УИК)'!P179</f>
        <v>1190</v>
      </c>
      <c r="O29" s="17">
        <f>'13 (УИК)'!Q179</f>
        <v>10.026118459853398</v>
      </c>
      <c r="P29" s="49">
        <f>'13 (УИК)'!R179</f>
        <v>2748</v>
      </c>
      <c r="Q29" s="50">
        <f>'13 (УИК)'!S179</f>
        <v>23.15275086359424</v>
      </c>
    </row>
    <row r="30" spans="1:17" ht="18.75">
      <c r="A30" s="63">
        <v>26</v>
      </c>
      <c r="B30" s="49">
        <f>'13 (УИК)'!D186</f>
        <v>1509</v>
      </c>
      <c r="C30" s="50">
        <f>'13 (УИК)'!E186</f>
        <v>12.915097569325573</v>
      </c>
      <c r="D30" s="49">
        <f>'13 (УИК)'!F186</f>
        <v>52</v>
      </c>
      <c r="E30" s="17">
        <f>'13 (УИК)'!G186</f>
        <v>0.4450530640191715</v>
      </c>
      <c r="F30" s="16">
        <f>'13 (УИК)'!H186</f>
        <v>192</v>
      </c>
      <c r="G30" s="17">
        <f>'13 (УИК)'!I186</f>
        <v>1.643272851763095</v>
      </c>
      <c r="H30" s="16">
        <f>'13 (УИК)'!J186</f>
        <v>541</v>
      </c>
      <c r="I30" s="17">
        <f>'13 (УИК)'!K186</f>
        <v>4.630263608353304</v>
      </c>
      <c r="J30" s="16">
        <f>'13 (УИК)'!L186</f>
        <v>767</v>
      </c>
      <c r="K30" s="17">
        <f>'13 (УИК)'!M186</f>
        <v>6.5645326942827795</v>
      </c>
      <c r="L30" s="16">
        <f>'13 (УИК)'!N186</f>
        <v>933</v>
      </c>
      <c r="M30" s="17">
        <f>'13 (УИК)'!O186</f>
        <v>7.98527901403629</v>
      </c>
      <c r="N30" s="16">
        <f>'13 (УИК)'!P186</f>
        <v>933</v>
      </c>
      <c r="O30" s="17">
        <f>'13 (УИК)'!Q186</f>
        <v>7.98527901403629</v>
      </c>
      <c r="P30" s="49">
        <f>'13 (УИК)'!R186</f>
        <v>2442</v>
      </c>
      <c r="Q30" s="50">
        <f>'13 (УИК)'!S186</f>
        <v>20.90037658336186</v>
      </c>
    </row>
    <row r="31" spans="1:17" ht="18.75">
      <c r="A31" s="63">
        <v>27</v>
      </c>
      <c r="B31" s="49">
        <f>'13 (УИК)'!D193</f>
        <v>1254</v>
      </c>
      <c r="C31" s="50">
        <f>'13 (УИК)'!E193</f>
        <v>11.20843761172685</v>
      </c>
      <c r="D31" s="49">
        <f>'13 (УИК)'!F193</f>
        <v>39</v>
      </c>
      <c r="E31" s="17">
        <f>'13 (УИК)'!G193</f>
        <v>0.3485877726135145</v>
      </c>
      <c r="F31" s="16">
        <f>'13 (УИК)'!H193</f>
        <v>193</v>
      </c>
      <c r="G31" s="17">
        <f>'13 (УИК)'!I193</f>
        <v>1.7250625670361102</v>
      </c>
      <c r="H31" s="16">
        <f>'13 (УИК)'!J193</f>
        <v>518</v>
      </c>
      <c r="I31" s="17">
        <f>'13 (УИК)'!K193</f>
        <v>4.629960672148731</v>
      </c>
      <c r="J31" s="16">
        <f>'13 (УИК)'!L193</f>
        <v>676</v>
      </c>
      <c r="K31" s="17">
        <f>'13 (УИК)'!M193</f>
        <v>6.042188058634251</v>
      </c>
      <c r="L31" s="16">
        <f>'13 (УИК)'!N193</f>
        <v>811</v>
      </c>
      <c r="M31" s="17">
        <f>'13 (УИК)'!O193</f>
        <v>7.2488380407579545</v>
      </c>
      <c r="N31" s="16">
        <f>'13 (УИК)'!P193</f>
        <v>811</v>
      </c>
      <c r="O31" s="17">
        <f>'13 (УИК)'!Q193</f>
        <v>7.2488380407579545</v>
      </c>
      <c r="P31" s="49">
        <f>'13 (УИК)'!R193</f>
        <v>2065</v>
      </c>
      <c r="Q31" s="50">
        <f>'13 (УИК)'!S193</f>
        <v>18.457275652484807</v>
      </c>
    </row>
    <row r="32" spans="1:17" ht="18.75">
      <c r="A32" s="63">
        <v>28</v>
      </c>
      <c r="B32" s="49">
        <f>'13 (УИК)'!D200</f>
        <v>1642</v>
      </c>
      <c r="C32" s="50">
        <f>'13 (УИК)'!E200</f>
        <v>14.361934750284263</v>
      </c>
      <c r="D32" s="49">
        <f>'13 (УИК)'!F200</f>
        <v>43</v>
      </c>
      <c r="E32" s="17">
        <f>'13 (УИК)'!G200</f>
        <v>0.37610425959940524</v>
      </c>
      <c r="F32" s="16">
        <f>'13 (УИК)'!H200</f>
        <v>206</v>
      </c>
      <c r="G32" s="17">
        <f>'13 (УИК)'!I200</f>
        <v>1.8018018018018018</v>
      </c>
      <c r="H32" s="16">
        <f>'13 (УИК)'!J200</f>
        <v>475</v>
      </c>
      <c r="I32" s="17">
        <f>'13 (УИК)'!K200</f>
        <v>4.154640076970175</v>
      </c>
      <c r="J32" s="16">
        <f>'13 (УИК)'!L200</f>
        <v>701</v>
      </c>
      <c r="K32" s="17">
        <f>'13 (УИК)'!M200</f>
        <v>6.131374092539141</v>
      </c>
      <c r="L32" s="16">
        <f>'13 (УИК)'!N200</f>
        <v>834</v>
      </c>
      <c r="M32" s="17">
        <f>'13 (УИК)'!O200</f>
        <v>7.294673314090789</v>
      </c>
      <c r="N32" s="16">
        <f>'13 (УИК)'!P200</f>
        <v>834</v>
      </c>
      <c r="O32" s="17">
        <f>'13 (УИК)'!Q200</f>
        <v>7.294673314090789</v>
      </c>
      <c r="P32" s="49">
        <f>'13 (УИК)'!R200</f>
        <v>2476</v>
      </c>
      <c r="Q32" s="50">
        <f>'13 (УИК)'!S200</f>
        <v>21.656608064375053</v>
      </c>
    </row>
    <row r="33" spans="1:17" ht="18.75">
      <c r="A33" s="63">
        <v>29</v>
      </c>
      <c r="B33" s="49">
        <f>'13 (УИК)'!D207</f>
        <v>916</v>
      </c>
      <c r="C33" s="50">
        <f>'13 (УИК)'!E207</f>
        <v>8.342440801457194</v>
      </c>
      <c r="D33" s="49">
        <f>'13 (УИК)'!F207</f>
        <v>31</v>
      </c>
      <c r="E33" s="17">
        <f>'13 (УИК)'!G207</f>
        <v>0.28233151183970856</v>
      </c>
      <c r="F33" s="16">
        <f>'13 (УИК)'!H207</f>
        <v>155</v>
      </c>
      <c r="G33" s="17">
        <f>'13 (УИК)'!I207</f>
        <v>1.411657559198543</v>
      </c>
      <c r="H33" s="16">
        <f>'13 (УИК)'!J207</f>
        <v>397</v>
      </c>
      <c r="I33" s="17">
        <f>'13 (УИК)'!K207</f>
        <v>3.6156648451730415</v>
      </c>
      <c r="J33" s="16">
        <f>'13 (УИК)'!L207</f>
        <v>673</v>
      </c>
      <c r="K33" s="17">
        <f>'13 (УИК)'!M207</f>
        <v>6.129326047358834</v>
      </c>
      <c r="L33" s="16">
        <f>'13 (УИК)'!N207</f>
        <v>939</v>
      </c>
      <c r="M33" s="17">
        <f>'13 (УИК)'!O207</f>
        <v>8.551912568306012</v>
      </c>
      <c r="N33" s="16">
        <f>'13 (УИК)'!P207</f>
        <v>939</v>
      </c>
      <c r="O33" s="17">
        <f>'13 (УИК)'!Q207</f>
        <v>8.551912568306012</v>
      </c>
      <c r="P33" s="49">
        <f>'13 (УИК)'!R207</f>
        <v>1855</v>
      </c>
      <c r="Q33" s="50">
        <f>'13 (УИК)'!S207</f>
        <v>16.894353369763206</v>
      </c>
    </row>
    <row r="34" spans="1:17" ht="18.75">
      <c r="A34" s="63">
        <v>30</v>
      </c>
      <c r="B34" s="49">
        <f>'13 (УИК)'!D214</f>
        <v>1223</v>
      </c>
      <c r="C34" s="50">
        <f>'13 (УИК)'!E214</f>
        <v>10.1099446143672</v>
      </c>
      <c r="D34" s="49">
        <f>'13 (УИК)'!F214</f>
        <v>51</v>
      </c>
      <c r="E34" s="17">
        <f>'13 (УИК)'!G214</f>
        <v>0.42159213028023473</v>
      </c>
      <c r="F34" s="16">
        <f>'13 (УИК)'!H214</f>
        <v>253</v>
      </c>
      <c r="G34" s="17">
        <f>'13 (УИК)'!I214</f>
        <v>2.0914276266843017</v>
      </c>
      <c r="H34" s="16">
        <f>'13 (УИК)'!J214</f>
        <v>562</v>
      </c>
      <c r="I34" s="17">
        <f>'13 (УИК)'!K214</f>
        <v>4.645779945441018</v>
      </c>
      <c r="J34" s="16">
        <f>'13 (УИК)'!L214</f>
        <v>809</v>
      </c>
      <c r="K34" s="17">
        <f>'13 (УИК)'!M214</f>
        <v>6.687608497974705</v>
      </c>
      <c r="L34" s="16">
        <f>'13 (УИК)'!N214</f>
        <v>1002</v>
      </c>
      <c r="M34" s="17">
        <f>'13 (УИК)'!O214</f>
        <v>8.283045383152848</v>
      </c>
      <c r="N34" s="16">
        <f>'13 (УИК)'!P214</f>
        <v>1002</v>
      </c>
      <c r="O34" s="17">
        <f>'13 (УИК)'!Q214</f>
        <v>8.283045383152848</v>
      </c>
      <c r="P34" s="49">
        <f>'13 (УИК)'!R214</f>
        <v>2225</v>
      </c>
      <c r="Q34" s="50">
        <f>'13 (УИК)'!S214</f>
        <v>18.392989997520047</v>
      </c>
    </row>
    <row r="35" spans="1:17" ht="18.75">
      <c r="A35" s="63">
        <v>31</v>
      </c>
      <c r="B35" s="49">
        <f>'13 (УИК)'!D222</f>
        <v>1054</v>
      </c>
      <c r="C35" s="50">
        <f>'13 (УИК)'!E222</f>
        <v>10</v>
      </c>
      <c r="D35" s="49">
        <f>'13 (УИК)'!F222</f>
        <v>49</v>
      </c>
      <c r="E35" s="17">
        <f>'13 (УИК)'!G222</f>
        <v>0.4648956356736243</v>
      </c>
      <c r="F35" s="16">
        <f>'13 (УИК)'!H222</f>
        <v>178</v>
      </c>
      <c r="G35" s="17">
        <f>'13 (УИК)'!I222</f>
        <v>1.6888045540796963</v>
      </c>
      <c r="H35" s="16">
        <f>'13 (УИК)'!J222</f>
        <v>480</v>
      </c>
      <c r="I35" s="17">
        <f>'13 (УИК)'!K222</f>
        <v>4.554079696394687</v>
      </c>
      <c r="J35" s="16">
        <f>'13 (УИК)'!L222</f>
        <v>691</v>
      </c>
      <c r="K35" s="17">
        <f>'13 (УИК)'!M222</f>
        <v>6.555977229601519</v>
      </c>
      <c r="L35" s="16">
        <f>'13 (УИК)'!N222</f>
        <v>796</v>
      </c>
      <c r="M35" s="17">
        <f>'13 (УИК)'!O222</f>
        <v>7.552182163187855</v>
      </c>
      <c r="N35" s="16">
        <f>'13 (УИК)'!P222</f>
        <v>796</v>
      </c>
      <c r="O35" s="17">
        <f>'13 (УИК)'!Q222</f>
        <v>7.552182163187855</v>
      </c>
      <c r="P35" s="49">
        <f>'13 (УИК)'!R222</f>
        <v>1850</v>
      </c>
      <c r="Q35" s="50">
        <f>'13 (УИК)'!S222</f>
        <v>17.552182163187855</v>
      </c>
    </row>
    <row r="36" spans="1:17" ht="18.75">
      <c r="A36" s="63">
        <v>32</v>
      </c>
      <c r="B36" s="49">
        <f>'13 (УИК)'!D229</f>
        <v>1038</v>
      </c>
      <c r="C36" s="50">
        <f>'13 (УИК)'!E229</f>
        <v>8.647117627457513</v>
      </c>
      <c r="D36" s="49">
        <f>'13 (УИК)'!F229</f>
        <v>42</v>
      </c>
      <c r="E36" s="17">
        <f>'13 (УИК)'!G229</f>
        <v>0.3498833722092636</v>
      </c>
      <c r="F36" s="16">
        <f>'13 (УИК)'!H229</f>
        <v>229</v>
      </c>
      <c r="G36" s="17">
        <f>'13 (УИК)'!I229</f>
        <v>1.9076974341886037</v>
      </c>
      <c r="H36" s="16">
        <f>'13 (УИК)'!J229</f>
        <v>529</v>
      </c>
      <c r="I36" s="17">
        <f>'13 (УИК)'!K229</f>
        <v>4.406864378540487</v>
      </c>
      <c r="J36" s="16">
        <f>'13 (УИК)'!L229</f>
        <v>749</v>
      </c>
      <c r="K36" s="17">
        <f>'13 (УИК)'!M229</f>
        <v>6.239586804398534</v>
      </c>
      <c r="L36" s="16">
        <f>'13 (УИК)'!N229</f>
        <v>898</v>
      </c>
      <c r="M36" s="17">
        <f>'13 (УИК)'!O229</f>
        <v>7.480839720093302</v>
      </c>
      <c r="N36" s="16">
        <f>'13 (УИК)'!P229</f>
        <v>898</v>
      </c>
      <c r="O36" s="17">
        <f>'13 (УИК)'!Q229</f>
        <v>7.480839720093302</v>
      </c>
      <c r="P36" s="49">
        <f>'13 (УИК)'!R229</f>
        <v>1936</v>
      </c>
      <c r="Q36" s="50">
        <f>'13 (УИК)'!S229</f>
        <v>16.12795734755082</v>
      </c>
    </row>
    <row r="37" spans="1:17" ht="18.75">
      <c r="A37" s="63">
        <v>33</v>
      </c>
      <c r="B37" s="49">
        <f>'13 (УИК)'!D236</f>
        <v>1276</v>
      </c>
      <c r="C37" s="50">
        <f>'13 (УИК)'!E236</f>
        <v>10.762483130904183</v>
      </c>
      <c r="D37" s="49">
        <f>'13 (УИК)'!F236</f>
        <v>53</v>
      </c>
      <c r="E37" s="17">
        <f>'13 (УИК)'!G236</f>
        <v>0.44703103913630227</v>
      </c>
      <c r="F37" s="16">
        <f>'13 (УИК)'!H236</f>
        <v>186</v>
      </c>
      <c r="G37" s="17">
        <f>'13 (УИК)'!I236</f>
        <v>1.568825910931174</v>
      </c>
      <c r="H37" s="16">
        <f>'13 (УИК)'!J236</f>
        <v>462</v>
      </c>
      <c r="I37" s="17">
        <f>'13 (УИК)'!K236</f>
        <v>3.896761133603239</v>
      </c>
      <c r="J37" s="16">
        <f>'13 (УИК)'!L236</f>
        <v>648</v>
      </c>
      <c r="K37" s="17">
        <f>'13 (УИК)'!M236</f>
        <v>5.465587044534413</v>
      </c>
      <c r="L37" s="16">
        <f>'13 (УИК)'!N236</f>
        <v>836</v>
      </c>
      <c r="M37" s="17">
        <f>'13 (УИК)'!O236</f>
        <v>7.051282051282051</v>
      </c>
      <c r="N37" s="16">
        <f>'13 (УИК)'!P236</f>
        <v>836</v>
      </c>
      <c r="O37" s="17">
        <f>'13 (УИК)'!Q236</f>
        <v>7.051282051282051</v>
      </c>
      <c r="P37" s="49">
        <f>'13 (УИК)'!R236</f>
        <v>2112</v>
      </c>
      <c r="Q37" s="50">
        <f>'13 (УИК)'!S236</f>
        <v>17.813765182186234</v>
      </c>
    </row>
    <row r="38" spans="1:17" ht="18.75">
      <c r="A38" s="63">
        <v>34</v>
      </c>
      <c r="B38" s="49">
        <f>'13 (УИК)'!D243</f>
        <v>1216</v>
      </c>
      <c r="C38" s="50">
        <f>'13 (УИК)'!E243</f>
        <v>10.407394727832935</v>
      </c>
      <c r="D38" s="49">
        <f>'13 (УИК)'!F243</f>
        <v>42</v>
      </c>
      <c r="E38" s="17">
        <f>'13 (УИК)'!G243</f>
        <v>0.35946593632317697</v>
      </c>
      <c r="F38" s="16">
        <f>'13 (УИК)'!H243</f>
        <v>189</v>
      </c>
      <c r="G38" s="17">
        <f>'13 (УИК)'!I243</f>
        <v>1.6175967134542963</v>
      </c>
      <c r="H38" s="16">
        <f>'13 (УИК)'!J243</f>
        <v>490</v>
      </c>
      <c r="I38" s="17">
        <f>'13 (УИК)'!K243</f>
        <v>4.193769257103732</v>
      </c>
      <c r="J38" s="16">
        <f>'13 (УИК)'!L243</f>
        <v>667</v>
      </c>
      <c r="K38" s="17">
        <f>'13 (УИК)'!M243</f>
        <v>5.708661417322835</v>
      </c>
      <c r="L38" s="16">
        <f>'13 (УИК)'!N243</f>
        <v>829</v>
      </c>
      <c r="M38" s="17">
        <f>'13 (УИК)'!O243</f>
        <v>7.095172885997945</v>
      </c>
      <c r="N38" s="16">
        <f>'13 (УИК)'!P243</f>
        <v>829</v>
      </c>
      <c r="O38" s="17">
        <f>'13 (УИК)'!Q243</f>
        <v>7.095172885997945</v>
      </c>
      <c r="P38" s="49">
        <f>'13 (УИК)'!R243</f>
        <v>2045</v>
      </c>
      <c r="Q38" s="50">
        <f>'13 (УИК)'!S243</f>
        <v>17.50256761383088</v>
      </c>
    </row>
    <row r="39" spans="1:17" ht="18.75">
      <c r="A39" s="63">
        <v>35</v>
      </c>
      <c r="B39" s="49">
        <f>'13 (УИК)'!D249</f>
        <v>941</v>
      </c>
      <c r="C39" s="50">
        <f>'13 (УИК)'!E249</f>
        <v>9.096181730304496</v>
      </c>
      <c r="D39" s="49">
        <f>'13 (УИК)'!F249</f>
        <v>51</v>
      </c>
      <c r="E39" s="17">
        <f>'13 (УИК)'!G249</f>
        <v>0.49299178347027545</v>
      </c>
      <c r="F39" s="16">
        <f>'13 (УИК)'!H249</f>
        <v>349</v>
      </c>
      <c r="G39" s="17">
        <f>'13 (УИК)'!I249</f>
        <v>3.3736104398260034</v>
      </c>
      <c r="H39" s="16">
        <f>'13 (УИК)'!J249</f>
        <v>632</v>
      </c>
      <c r="I39" s="17">
        <f>'13 (УИК)'!K249</f>
        <v>6.10923151280812</v>
      </c>
      <c r="J39" s="16">
        <f>'13 (УИК)'!L249</f>
        <v>843</v>
      </c>
      <c r="K39" s="17">
        <f>'13 (УИК)'!M249</f>
        <v>8.148864185596908</v>
      </c>
      <c r="L39" s="16">
        <f>'13 (УИК)'!N249</f>
        <v>1117</v>
      </c>
      <c r="M39" s="17">
        <f>'13 (УИК)'!O249</f>
        <v>10.797486708554857</v>
      </c>
      <c r="N39" s="16">
        <f>'13 (УИК)'!P249</f>
        <v>1117</v>
      </c>
      <c r="O39" s="17">
        <f>'13 (УИК)'!Q249</f>
        <v>10.797486708554857</v>
      </c>
      <c r="P39" s="49">
        <f>'13 (УИК)'!R249</f>
        <v>2058</v>
      </c>
      <c r="Q39" s="50">
        <f>'13 (УИК)'!S249</f>
        <v>19.89366843885935</v>
      </c>
    </row>
    <row r="40" spans="1:17" ht="18.75">
      <c r="A40" s="63">
        <v>36</v>
      </c>
      <c r="B40" s="49">
        <f>'13 (УИК)'!D255</f>
        <v>1095</v>
      </c>
      <c r="C40" s="50">
        <f>'13 (УИК)'!E255</f>
        <v>10.250889346564314</v>
      </c>
      <c r="D40" s="49">
        <f>'13 (УИК)'!F255</f>
        <v>53</v>
      </c>
      <c r="E40" s="17">
        <f>'13 (УИК)'!G255</f>
        <v>0.4961617674592773</v>
      </c>
      <c r="F40" s="16">
        <f>'13 (УИК)'!H255</f>
        <v>188</v>
      </c>
      <c r="G40" s="17">
        <f>'13 (УИК)'!I255</f>
        <v>1.7599700430630967</v>
      </c>
      <c r="H40" s="16">
        <f>'13 (УИК)'!J255</f>
        <v>425</v>
      </c>
      <c r="I40" s="17">
        <f>'13 (УИК)'!K255</f>
        <v>3.978655682456469</v>
      </c>
      <c r="J40" s="16">
        <f>'13 (УИК)'!L255</f>
        <v>637</v>
      </c>
      <c r="K40" s="17">
        <f>'13 (УИК)'!M255</f>
        <v>5.963302752293578</v>
      </c>
      <c r="L40" s="16">
        <f>'13 (УИК)'!N255</f>
        <v>811</v>
      </c>
      <c r="M40" s="17">
        <f>'13 (УИК)'!O255</f>
        <v>7.5922111964051675</v>
      </c>
      <c r="N40" s="16">
        <f>'13 (УИК)'!P255</f>
        <v>811</v>
      </c>
      <c r="O40" s="17">
        <f>'13 (УИК)'!Q255</f>
        <v>7.5922111964051675</v>
      </c>
      <c r="P40" s="49">
        <f>'13 (УИК)'!R255</f>
        <v>1906</v>
      </c>
      <c r="Q40" s="50">
        <f>'13 (УИК)'!S255</f>
        <v>17.84310054296948</v>
      </c>
    </row>
    <row r="41" spans="1:17" ht="19.5" thickBot="1">
      <c r="A41" s="64" t="s">
        <v>218</v>
      </c>
      <c r="B41" s="65">
        <f>'13 (УИК)'!D256</f>
        <v>48766</v>
      </c>
      <c r="C41" s="66">
        <f>'13 (УИК)'!E256</f>
        <v>11.976874410562715</v>
      </c>
      <c r="D41" s="53">
        <f>'13 (УИК)'!F256</f>
        <v>2417</v>
      </c>
      <c r="E41" s="11">
        <f>'13 (УИК)'!G256</f>
        <v>0.5936153804590757</v>
      </c>
      <c r="F41" s="9">
        <f>'13 (УИК)'!H256</f>
        <v>8543</v>
      </c>
      <c r="G41" s="11">
        <f>'13 (УИК)'!I256</f>
        <v>2.098161437841077</v>
      </c>
      <c r="H41" s="9">
        <f>'13 (УИК)'!J256</f>
        <v>19677</v>
      </c>
      <c r="I41" s="11">
        <f>'13 (УИК)'!K256</f>
        <v>4.832672669132491</v>
      </c>
      <c r="J41" s="9">
        <f>'13 (УИК)'!L256</f>
        <v>27155</v>
      </c>
      <c r="K41" s="11">
        <f>'13 (УИК)'!M256</f>
        <v>6.669270027458088</v>
      </c>
      <c r="L41" s="9">
        <f>'13 (УИК)'!N256</f>
        <v>32929</v>
      </c>
      <c r="M41" s="11">
        <f>'13 (УИК)'!O256</f>
        <v>8.087364858558917</v>
      </c>
      <c r="N41" s="9">
        <f>'13 (УИК)'!P256</f>
        <v>32929</v>
      </c>
      <c r="O41" s="11">
        <f>'13 (УИК)'!Q256</f>
        <v>8.087364858558917</v>
      </c>
      <c r="P41" s="65">
        <f>'13 (УИК)'!R256</f>
        <v>81695</v>
      </c>
      <c r="Q41" s="66">
        <f>'13 (УИК)'!S256</f>
        <v>20.064298099546622</v>
      </c>
    </row>
    <row r="42" ht="15.75" thickTop="1"/>
  </sheetData>
  <sheetProtection/>
  <mergeCells count="11">
    <mergeCell ref="P3:Q3"/>
    <mergeCell ref="A2:Q2"/>
    <mergeCell ref="A1:Q1"/>
    <mergeCell ref="A3:A4"/>
    <mergeCell ref="B3:C3"/>
    <mergeCell ref="F3:G3"/>
    <mergeCell ref="D3:E3"/>
    <mergeCell ref="H3:I3"/>
    <mergeCell ref="J3:K3"/>
    <mergeCell ref="L3:M3"/>
    <mergeCell ref="N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6"/>
  <sheetViews>
    <sheetView zoomScalePageLayoutView="0" workbookViewId="0" topLeftCell="A58">
      <selection activeCell="N63" sqref="N63"/>
    </sheetView>
  </sheetViews>
  <sheetFormatPr defaultColWidth="9.140625" defaultRowHeight="15"/>
  <cols>
    <col min="1" max="1" width="9.140625" style="0" customWidth="1"/>
    <col min="2" max="2" width="9.8515625" style="0" customWidth="1"/>
    <col min="4" max="4" width="6.421875" style="0" customWidth="1"/>
    <col min="5" max="5" width="6.140625" style="0" customWidth="1"/>
    <col min="6" max="6" width="7.421875" style="0" customWidth="1"/>
    <col min="7" max="7" width="6.140625" style="0" customWidth="1"/>
    <col min="8" max="8" width="7.00390625" style="0" customWidth="1"/>
    <col min="9" max="9" width="6.140625" style="0" customWidth="1"/>
    <col min="10" max="10" width="7.00390625" style="0" customWidth="1"/>
    <col min="11" max="11" width="6.140625" style="0" customWidth="1"/>
    <col min="12" max="12" width="7.00390625" style="0" customWidth="1"/>
    <col min="13" max="15" width="7.140625" style="0" customWidth="1"/>
    <col min="16" max="16" width="7.421875" style="0" customWidth="1"/>
    <col min="17" max="17" width="6.140625" style="0" customWidth="1"/>
    <col min="18" max="18" width="6.8515625" style="0" customWidth="1"/>
    <col min="19" max="19" width="6.140625" style="0" customWidth="1"/>
  </cols>
  <sheetData>
    <row r="1" spans="1:23" ht="80.25" customHeight="1">
      <c r="A1" s="125" t="s">
        <v>225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2"/>
      <c r="U1" s="62"/>
      <c r="V1" s="62"/>
      <c r="W1" s="62"/>
    </row>
    <row r="2" ht="15.75" thickBot="1"/>
    <row r="3" spans="1:19" ht="69.75" customHeight="1" thickTop="1">
      <c r="A3" s="115" t="s">
        <v>0</v>
      </c>
      <c r="B3" s="115" t="s">
        <v>1</v>
      </c>
      <c r="C3" s="141" t="s">
        <v>2</v>
      </c>
      <c r="D3" s="151" t="s">
        <v>222</v>
      </c>
      <c r="E3" s="152"/>
      <c r="F3" s="122">
        <v>44085</v>
      </c>
      <c r="G3" s="145"/>
      <c r="H3" s="145"/>
      <c r="I3" s="145"/>
      <c r="J3" s="147">
        <v>44086</v>
      </c>
      <c r="K3" s="147"/>
      <c r="L3" s="147"/>
      <c r="M3" s="147"/>
      <c r="N3" s="149" t="s">
        <v>235</v>
      </c>
      <c r="O3" s="150"/>
      <c r="P3" s="130" t="s">
        <v>234</v>
      </c>
      <c r="Q3" s="146"/>
      <c r="R3" s="146"/>
      <c r="S3" s="131"/>
    </row>
    <row r="4" spans="1:19" ht="81.75" customHeight="1">
      <c r="A4" s="148"/>
      <c r="B4" s="148"/>
      <c r="C4" s="142"/>
      <c r="D4" s="60" t="s">
        <v>219</v>
      </c>
      <c r="E4" s="61" t="s">
        <v>220</v>
      </c>
      <c r="F4" s="57" t="s">
        <v>223</v>
      </c>
      <c r="G4" s="58" t="s">
        <v>221</v>
      </c>
      <c r="H4" s="58" t="s">
        <v>224</v>
      </c>
      <c r="I4" s="58" t="s">
        <v>220</v>
      </c>
      <c r="J4" s="57" t="s">
        <v>223</v>
      </c>
      <c r="K4" s="58" t="s">
        <v>221</v>
      </c>
      <c r="L4" s="58" t="s">
        <v>224</v>
      </c>
      <c r="M4" s="58" t="s">
        <v>220</v>
      </c>
      <c r="N4" s="58" t="s">
        <v>224</v>
      </c>
      <c r="O4" s="81" t="s">
        <v>220</v>
      </c>
      <c r="P4" s="75" t="s">
        <v>223</v>
      </c>
      <c r="Q4" s="59" t="s">
        <v>221</v>
      </c>
      <c r="R4" s="59" t="s">
        <v>224</v>
      </c>
      <c r="S4" s="76" t="s">
        <v>220</v>
      </c>
    </row>
    <row r="5" spans="1:19" ht="15.75">
      <c r="A5" s="132">
        <v>1</v>
      </c>
      <c r="B5" s="1" t="s">
        <v>3</v>
      </c>
      <c r="C5" s="42">
        <v>1895</v>
      </c>
      <c r="D5" s="49">
        <f>'02-10.09 (УИК)'!V5</f>
        <v>229</v>
      </c>
      <c r="E5" s="50">
        <f>'02-10.09 (УИК)'!W5</f>
        <v>12.109994711792703</v>
      </c>
      <c r="F5" s="46">
        <v>81</v>
      </c>
      <c r="G5" s="13">
        <v>49</v>
      </c>
      <c r="H5" s="13">
        <f>F5+G5</f>
        <v>130</v>
      </c>
      <c r="I5" s="10">
        <f aca="true" t="shared" si="0" ref="I5:I10">H5/C5*100</f>
        <v>6.860158311345646</v>
      </c>
      <c r="J5" s="46">
        <v>63</v>
      </c>
      <c r="K5" s="13">
        <v>42</v>
      </c>
      <c r="L5" s="13">
        <f>J5+K5</f>
        <v>105</v>
      </c>
      <c r="M5" s="10">
        <f>L5/C5*100</f>
        <v>5.540897097625329</v>
      </c>
      <c r="N5" s="80">
        <f aca="true" t="shared" si="1" ref="N5:N68">H5+L5</f>
        <v>235</v>
      </c>
      <c r="O5" s="94">
        <f>N5/C5*100</f>
        <v>12.401055408970976</v>
      </c>
      <c r="P5" s="82">
        <f aca="true" t="shared" si="2" ref="P5:P10">F5+J5+D5</f>
        <v>373</v>
      </c>
      <c r="Q5" s="68">
        <f aca="true" t="shared" si="3" ref="Q5:Q10">G5+K5</f>
        <v>91</v>
      </c>
      <c r="R5" s="68">
        <f aca="true" t="shared" si="4" ref="R5:R10">H5+L5+D5</f>
        <v>464</v>
      </c>
      <c r="S5" s="83">
        <f aca="true" t="shared" si="5" ref="S5:S10">R5/C5*100</f>
        <v>24.485488126649077</v>
      </c>
    </row>
    <row r="6" spans="1:19" ht="15.75">
      <c r="A6" s="133"/>
      <c r="B6" s="1" t="s">
        <v>4</v>
      </c>
      <c r="C6" s="42">
        <v>2297</v>
      </c>
      <c r="D6" s="49">
        <f>'02-10.09 (УИК)'!V6</f>
        <v>215</v>
      </c>
      <c r="E6" s="50">
        <f>'02-10.09 (УИК)'!W6</f>
        <v>9.380453752181502</v>
      </c>
      <c r="F6" s="46">
        <v>70</v>
      </c>
      <c r="G6" s="13">
        <v>47</v>
      </c>
      <c r="H6" s="13">
        <f>F6+G6</f>
        <v>117</v>
      </c>
      <c r="I6" s="10">
        <f t="shared" si="0"/>
        <v>5.093600348280366</v>
      </c>
      <c r="J6" s="46">
        <v>75</v>
      </c>
      <c r="K6" s="13">
        <v>59</v>
      </c>
      <c r="L6" s="13">
        <f>J6+K6</f>
        <v>134</v>
      </c>
      <c r="M6" s="10">
        <f aca="true" t="shared" si="6" ref="M6:M69">L6/C6*100</f>
        <v>5.833696125380931</v>
      </c>
      <c r="N6" s="14">
        <f t="shared" si="1"/>
        <v>251</v>
      </c>
      <c r="O6" s="94">
        <f aca="true" t="shared" si="7" ref="O6:O69">N6/C6*100</f>
        <v>10.927296473661299</v>
      </c>
      <c r="P6" s="82">
        <f t="shared" si="2"/>
        <v>360</v>
      </c>
      <c r="Q6" s="68">
        <f t="shared" si="3"/>
        <v>106</v>
      </c>
      <c r="R6" s="68">
        <f t="shared" si="4"/>
        <v>466</v>
      </c>
      <c r="S6" s="83">
        <f t="shared" si="5"/>
        <v>20.28733130169787</v>
      </c>
    </row>
    <row r="7" spans="1:19" ht="15.75">
      <c r="A7" s="133"/>
      <c r="B7" s="1" t="s">
        <v>5</v>
      </c>
      <c r="C7" s="42">
        <v>2544</v>
      </c>
      <c r="D7" s="49">
        <f>'02-10.09 (УИК)'!V7</f>
        <v>262</v>
      </c>
      <c r="E7" s="50">
        <f>'02-10.09 (УИК)'!W7</f>
        <v>10.319023237495077</v>
      </c>
      <c r="F7" s="46">
        <v>108</v>
      </c>
      <c r="G7" s="13">
        <v>4</v>
      </c>
      <c r="H7" s="13">
        <f>F7+G7</f>
        <v>112</v>
      </c>
      <c r="I7" s="10">
        <f t="shared" si="0"/>
        <v>4.40251572327044</v>
      </c>
      <c r="J7" s="46">
        <v>79</v>
      </c>
      <c r="K7" s="13">
        <v>12</v>
      </c>
      <c r="L7" s="13">
        <f>J7+K7</f>
        <v>91</v>
      </c>
      <c r="M7" s="10">
        <f t="shared" si="6"/>
        <v>3.5770440251572326</v>
      </c>
      <c r="N7" s="14">
        <f t="shared" si="1"/>
        <v>203</v>
      </c>
      <c r="O7" s="94">
        <f t="shared" si="7"/>
        <v>7.979559748427673</v>
      </c>
      <c r="P7" s="82">
        <f t="shared" si="2"/>
        <v>449</v>
      </c>
      <c r="Q7" s="68">
        <f t="shared" si="3"/>
        <v>16</v>
      </c>
      <c r="R7" s="68">
        <f t="shared" si="4"/>
        <v>465</v>
      </c>
      <c r="S7" s="83">
        <f t="shared" si="5"/>
        <v>18.278301886792452</v>
      </c>
    </row>
    <row r="8" spans="1:19" ht="15.75">
      <c r="A8" s="133"/>
      <c r="B8" s="1" t="s">
        <v>6</v>
      </c>
      <c r="C8" s="42">
        <v>1688</v>
      </c>
      <c r="D8" s="49">
        <f>'02-10.09 (УИК)'!V8</f>
        <v>140</v>
      </c>
      <c r="E8" s="50">
        <f>'02-10.09 (УИК)'!W8</f>
        <v>8.353221957040573</v>
      </c>
      <c r="F8" s="46">
        <v>60</v>
      </c>
      <c r="G8" s="13">
        <v>0</v>
      </c>
      <c r="H8" s="13">
        <f>F8+G8</f>
        <v>60</v>
      </c>
      <c r="I8" s="10">
        <f t="shared" si="0"/>
        <v>3.5545023696682465</v>
      </c>
      <c r="J8" s="46">
        <v>50</v>
      </c>
      <c r="K8" s="13">
        <v>0</v>
      </c>
      <c r="L8" s="13">
        <f>J8+K8</f>
        <v>50</v>
      </c>
      <c r="M8" s="10">
        <f t="shared" si="6"/>
        <v>2.962085308056872</v>
      </c>
      <c r="N8" s="14">
        <f t="shared" si="1"/>
        <v>110</v>
      </c>
      <c r="O8" s="94">
        <f t="shared" si="7"/>
        <v>6.516587677725119</v>
      </c>
      <c r="P8" s="82">
        <f t="shared" si="2"/>
        <v>250</v>
      </c>
      <c r="Q8" s="68">
        <f t="shared" si="3"/>
        <v>0</v>
      </c>
      <c r="R8" s="68">
        <f t="shared" si="4"/>
        <v>250</v>
      </c>
      <c r="S8" s="83">
        <f t="shared" si="5"/>
        <v>14.810426540284361</v>
      </c>
    </row>
    <row r="9" spans="1:19" ht="15.75">
      <c r="A9" s="133"/>
      <c r="B9" s="1" t="s">
        <v>7</v>
      </c>
      <c r="C9" s="42">
        <v>2794</v>
      </c>
      <c r="D9" s="49">
        <f>'02-10.09 (УИК)'!V9</f>
        <v>157</v>
      </c>
      <c r="E9" s="50">
        <f>'02-10.09 (УИК)'!W9</f>
        <v>5.631276901004304</v>
      </c>
      <c r="F9" s="46">
        <v>77</v>
      </c>
      <c r="G9" s="13">
        <v>62</v>
      </c>
      <c r="H9" s="13">
        <f>F9+G9</f>
        <v>139</v>
      </c>
      <c r="I9" s="10">
        <f t="shared" si="0"/>
        <v>4.97494631352899</v>
      </c>
      <c r="J9" s="46">
        <v>82</v>
      </c>
      <c r="K9" s="13">
        <v>15</v>
      </c>
      <c r="L9" s="13">
        <f>J9+K9</f>
        <v>97</v>
      </c>
      <c r="M9" s="10">
        <f t="shared" si="6"/>
        <v>3.4717251252684322</v>
      </c>
      <c r="N9" s="14">
        <f t="shared" si="1"/>
        <v>236</v>
      </c>
      <c r="O9" s="94">
        <f t="shared" si="7"/>
        <v>8.446671438797424</v>
      </c>
      <c r="P9" s="82">
        <f t="shared" si="2"/>
        <v>316</v>
      </c>
      <c r="Q9" s="68">
        <f t="shared" si="3"/>
        <v>77</v>
      </c>
      <c r="R9" s="68">
        <f t="shared" si="4"/>
        <v>393</v>
      </c>
      <c r="S9" s="83">
        <f t="shared" si="5"/>
        <v>14.065855404438082</v>
      </c>
    </row>
    <row r="10" spans="1:19" ht="15.75">
      <c r="A10" s="134"/>
      <c r="B10" s="7" t="s">
        <v>218</v>
      </c>
      <c r="C10" s="43">
        <f>SUM(C5:C9)</f>
        <v>11218</v>
      </c>
      <c r="D10" s="51">
        <f>SUM(D5:D9)</f>
        <v>1003</v>
      </c>
      <c r="E10" s="52">
        <f>'02-10.09 (УИК)'!W10</f>
        <v>8.966565349544073</v>
      </c>
      <c r="F10" s="47">
        <f>SUM(F5:F9)</f>
        <v>396</v>
      </c>
      <c r="G10" s="9">
        <f>SUM(G5:G9)</f>
        <v>162</v>
      </c>
      <c r="H10" s="9">
        <f>SUM(H5:H9)</f>
        <v>558</v>
      </c>
      <c r="I10" s="11">
        <f t="shared" si="0"/>
        <v>4.9741486896059905</v>
      </c>
      <c r="J10" s="47">
        <f>SUM(J5:J9)</f>
        <v>349</v>
      </c>
      <c r="K10" s="9">
        <f>SUM(K5:K9)</f>
        <v>128</v>
      </c>
      <c r="L10" s="9">
        <f>SUM(L5:L9)</f>
        <v>477</v>
      </c>
      <c r="M10" s="12">
        <f t="shared" si="6"/>
        <v>4.25209484756641</v>
      </c>
      <c r="N10" s="48">
        <f t="shared" si="1"/>
        <v>1035</v>
      </c>
      <c r="O10" s="95">
        <f t="shared" si="7"/>
        <v>9.226243537172401</v>
      </c>
      <c r="P10" s="84">
        <f t="shared" si="2"/>
        <v>1748</v>
      </c>
      <c r="Q10" s="9">
        <f t="shared" si="3"/>
        <v>290</v>
      </c>
      <c r="R10" s="9">
        <f t="shared" si="4"/>
        <v>2038</v>
      </c>
      <c r="S10" s="85">
        <f t="shared" si="5"/>
        <v>18.167231235514354</v>
      </c>
    </row>
    <row r="11" spans="1:19" ht="15.75">
      <c r="A11" s="135">
        <v>2</v>
      </c>
      <c r="B11" s="1" t="s">
        <v>8</v>
      </c>
      <c r="C11" s="42">
        <v>1880</v>
      </c>
      <c r="D11" s="49">
        <f>'02-10.09 (УИК)'!V11</f>
        <v>79</v>
      </c>
      <c r="E11" s="50">
        <f>'02-10.09 (УИК)'!W11</f>
        <v>4.213333333333334</v>
      </c>
      <c r="F11" s="46">
        <v>57</v>
      </c>
      <c r="G11" s="13">
        <v>52</v>
      </c>
      <c r="H11" s="13">
        <f>F11+G11</f>
        <v>109</v>
      </c>
      <c r="I11" s="10">
        <f aca="true" t="shared" si="8" ref="I11:I25">F11/C11*100</f>
        <v>3.0319148936170213</v>
      </c>
      <c r="J11" s="46">
        <v>54</v>
      </c>
      <c r="K11" s="13">
        <v>36</v>
      </c>
      <c r="L11" s="13">
        <f>J11+K11</f>
        <v>90</v>
      </c>
      <c r="M11" s="10">
        <f t="shared" si="6"/>
        <v>4.787234042553192</v>
      </c>
      <c r="N11" s="14">
        <f t="shared" si="1"/>
        <v>199</v>
      </c>
      <c r="O11" s="94">
        <f t="shared" si="7"/>
        <v>10.585106382978724</v>
      </c>
      <c r="P11" s="82">
        <f aca="true" t="shared" si="9" ref="P11:P74">F11+J11+D11</f>
        <v>190</v>
      </c>
      <c r="Q11" s="68">
        <f aca="true" t="shared" si="10" ref="Q11:Q74">G11+K11</f>
        <v>88</v>
      </c>
      <c r="R11" s="68">
        <f aca="true" t="shared" si="11" ref="R11:R74">H11+L11+D11</f>
        <v>278</v>
      </c>
      <c r="S11" s="83">
        <f aca="true" t="shared" si="12" ref="S11:S74">R11/C11*100</f>
        <v>14.787234042553191</v>
      </c>
    </row>
    <row r="12" spans="1:19" ht="15.75">
      <c r="A12" s="136"/>
      <c r="B12" s="1" t="s">
        <v>9</v>
      </c>
      <c r="C12" s="42">
        <v>1217</v>
      </c>
      <c r="D12" s="49">
        <f>'02-10.09 (УИК)'!V12</f>
        <v>29</v>
      </c>
      <c r="E12" s="50">
        <f>'02-10.09 (УИК)'!W12</f>
        <v>2.384868421052632</v>
      </c>
      <c r="F12" s="46">
        <v>16</v>
      </c>
      <c r="G12" s="13">
        <v>37</v>
      </c>
      <c r="H12" s="13">
        <f aca="true" t="shared" si="13" ref="H12:H17">F12+G12</f>
        <v>53</v>
      </c>
      <c r="I12" s="10">
        <f t="shared" si="8"/>
        <v>1.314708299096138</v>
      </c>
      <c r="J12" s="46">
        <v>29</v>
      </c>
      <c r="K12" s="13">
        <v>24</v>
      </c>
      <c r="L12" s="13">
        <f aca="true" t="shared" si="14" ref="L12:L17">J12+K12</f>
        <v>53</v>
      </c>
      <c r="M12" s="10">
        <f t="shared" si="6"/>
        <v>4.354971240755957</v>
      </c>
      <c r="N12" s="14">
        <f t="shared" si="1"/>
        <v>106</v>
      </c>
      <c r="O12" s="94">
        <f t="shared" si="7"/>
        <v>8.709942481511915</v>
      </c>
      <c r="P12" s="82">
        <f t="shared" si="9"/>
        <v>74</v>
      </c>
      <c r="Q12" s="68">
        <f t="shared" si="10"/>
        <v>61</v>
      </c>
      <c r="R12" s="68">
        <f t="shared" si="11"/>
        <v>135</v>
      </c>
      <c r="S12" s="83">
        <f t="shared" si="12"/>
        <v>11.092851273623666</v>
      </c>
    </row>
    <row r="13" spans="1:19" ht="15.75">
      <c r="A13" s="136"/>
      <c r="B13" s="1" t="s">
        <v>10</v>
      </c>
      <c r="C13" s="42">
        <v>1329</v>
      </c>
      <c r="D13" s="49">
        <f>'02-10.09 (УИК)'!V13</f>
        <v>30</v>
      </c>
      <c r="E13" s="50">
        <f>'02-10.09 (УИК)'!W13</f>
        <v>2.262443438914027</v>
      </c>
      <c r="F13" s="46">
        <v>35</v>
      </c>
      <c r="G13" s="13">
        <v>18</v>
      </c>
      <c r="H13" s="13">
        <f t="shared" si="13"/>
        <v>53</v>
      </c>
      <c r="I13" s="10">
        <f t="shared" si="8"/>
        <v>2.6335590669676447</v>
      </c>
      <c r="J13" s="46">
        <v>36</v>
      </c>
      <c r="K13" s="13">
        <v>13</v>
      </c>
      <c r="L13" s="13">
        <f t="shared" si="14"/>
        <v>49</v>
      </c>
      <c r="M13" s="10">
        <f t="shared" si="6"/>
        <v>3.6869826937547026</v>
      </c>
      <c r="N13" s="14">
        <f t="shared" si="1"/>
        <v>102</v>
      </c>
      <c r="O13" s="94">
        <f t="shared" si="7"/>
        <v>7.674943566591422</v>
      </c>
      <c r="P13" s="82">
        <f t="shared" si="9"/>
        <v>101</v>
      </c>
      <c r="Q13" s="68">
        <f t="shared" si="10"/>
        <v>31</v>
      </c>
      <c r="R13" s="68">
        <f t="shared" si="11"/>
        <v>132</v>
      </c>
      <c r="S13" s="83">
        <f t="shared" si="12"/>
        <v>9.932279909706546</v>
      </c>
    </row>
    <row r="14" spans="1:19" ht="15.75">
      <c r="A14" s="136"/>
      <c r="B14" s="1" t="s">
        <v>11</v>
      </c>
      <c r="C14" s="42">
        <v>2300</v>
      </c>
      <c r="D14" s="49">
        <f>'02-10.09 (УИК)'!V14</f>
        <v>111</v>
      </c>
      <c r="E14" s="50">
        <f>'02-10.09 (УИК)'!W14</f>
        <v>4.834494773519164</v>
      </c>
      <c r="F14" s="46">
        <v>168</v>
      </c>
      <c r="G14" s="13">
        <v>12</v>
      </c>
      <c r="H14" s="13">
        <f t="shared" si="13"/>
        <v>180</v>
      </c>
      <c r="I14" s="10">
        <f t="shared" si="8"/>
        <v>7.304347826086957</v>
      </c>
      <c r="J14" s="46">
        <v>123</v>
      </c>
      <c r="K14" s="13">
        <v>8</v>
      </c>
      <c r="L14" s="13">
        <f t="shared" si="14"/>
        <v>131</v>
      </c>
      <c r="M14" s="10">
        <f t="shared" si="6"/>
        <v>5.695652173913043</v>
      </c>
      <c r="N14" s="14">
        <f t="shared" si="1"/>
        <v>311</v>
      </c>
      <c r="O14" s="94">
        <f t="shared" si="7"/>
        <v>13.521739130434781</v>
      </c>
      <c r="P14" s="82">
        <f t="shared" si="9"/>
        <v>402</v>
      </c>
      <c r="Q14" s="68">
        <f t="shared" si="10"/>
        <v>20</v>
      </c>
      <c r="R14" s="68">
        <f t="shared" si="11"/>
        <v>422</v>
      </c>
      <c r="S14" s="83">
        <f t="shared" si="12"/>
        <v>18.347826086956523</v>
      </c>
    </row>
    <row r="15" spans="1:19" ht="15.75">
      <c r="A15" s="136"/>
      <c r="B15" s="1" t="s">
        <v>12</v>
      </c>
      <c r="C15" s="42">
        <v>1876</v>
      </c>
      <c r="D15" s="49">
        <f>'02-10.09 (УИК)'!V15</f>
        <v>90</v>
      </c>
      <c r="E15" s="50">
        <f>'02-10.09 (УИК)'!W15</f>
        <v>4.828326180257511</v>
      </c>
      <c r="F15" s="46">
        <v>29</v>
      </c>
      <c r="G15" s="13">
        <v>10</v>
      </c>
      <c r="H15" s="13">
        <f t="shared" si="13"/>
        <v>39</v>
      </c>
      <c r="I15" s="10">
        <f t="shared" si="8"/>
        <v>1.5458422174840085</v>
      </c>
      <c r="J15" s="46">
        <v>27</v>
      </c>
      <c r="K15" s="13">
        <v>37</v>
      </c>
      <c r="L15" s="13">
        <f t="shared" si="14"/>
        <v>64</v>
      </c>
      <c r="M15" s="10">
        <f t="shared" si="6"/>
        <v>3.411513859275053</v>
      </c>
      <c r="N15" s="14">
        <f t="shared" si="1"/>
        <v>103</v>
      </c>
      <c r="O15" s="94">
        <f t="shared" si="7"/>
        <v>5.4904051172707895</v>
      </c>
      <c r="P15" s="82">
        <f t="shared" si="9"/>
        <v>146</v>
      </c>
      <c r="Q15" s="68">
        <f t="shared" si="10"/>
        <v>47</v>
      </c>
      <c r="R15" s="68">
        <f t="shared" si="11"/>
        <v>193</v>
      </c>
      <c r="S15" s="83">
        <f t="shared" si="12"/>
        <v>10.287846481876333</v>
      </c>
    </row>
    <row r="16" spans="1:19" ht="15.75">
      <c r="A16" s="136"/>
      <c r="B16" s="1" t="s">
        <v>13</v>
      </c>
      <c r="C16" s="42">
        <v>767</v>
      </c>
      <c r="D16" s="49">
        <f>'02-10.09 (УИК)'!V16</f>
        <v>14</v>
      </c>
      <c r="E16" s="50">
        <f>'02-10.09 (УИК)'!W16</f>
        <v>1.8252933507170794</v>
      </c>
      <c r="F16" s="46">
        <v>12</v>
      </c>
      <c r="G16" s="13">
        <v>5</v>
      </c>
      <c r="H16" s="13">
        <f t="shared" si="13"/>
        <v>17</v>
      </c>
      <c r="I16" s="10">
        <f t="shared" si="8"/>
        <v>1.564537157757497</v>
      </c>
      <c r="J16" s="46">
        <v>25</v>
      </c>
      <c r="K16" s="13">
        <v>11</v>
      </c>
      <c r="L16" s="13">
        <f t="shared" si="14"/>
        <v>36</v>
      </c>
      <c r="M16" s="10">
        <f t="shared" si="6"/>
        <v>4.69361147327249</v>
      </c>
      <c r="N16" s="14">
        <f t="shared" si="1"/>
        <v>53</v>
      </c>
      <c r="O16" s="94">
        <f t="shared" si="7"/>
        <v>6.910039113428944</v>
      </c>
      <c r="P16" s="82">
        <f t="shared" si="9"/>
        <v>51</v>
      </c>
      <c r="Q16" s="68">
        <f t="shared" si="10"/>
        <v>16</v>
      </c>
      <c r="R16" s="68">
        <f t="shared" si="11"/>
        <v>67</v>
      </c>
      <c r="S16" s="83">
        <f t="shared" si="12"/>
        <v>8.735332464146023</v>
      </c>
    </row>
    <row r="17" spans="1:19" ht="15.75">
      <c r="A17" s="136"/>
      <c r="B17" s="1" t="s">
        <v>14</v>
      </c>
      <c r="C17" s="42">
        <v>2281</v>
      </c>
      <c r="D17" s="49">
        <f>'02-10.09 (УИК)'!V17</f>
        <v>58</v>
      </c>
      <c r="E17" s="50">
        <f>'02-10.09 (УИК)'!W17</f>
        <v>2.5449758666081617</v>
      </c>
      <c r="F17" s="46">
        <v>38</v>
      </c>
      <c r="G17" s="13">
        <v>2</v>
      </c>
      <c r="H17" s="13">
        <f t="shared" si="13"/>
        <v>40</v>
      </c>
      <c r="I17" s="10">
        <f t="shared" si="8"/>
        <v>1.6659359929855326</v>
      </c>
      <c r="J17" s="46">
        <v>53</v>
      </c>
      <c r="K17" s="13">
        <v>12</v>
      </c>
      <c r="L17" s="13">
        <f t="shared" si="14"/>
        <v>65</v>
      </c>
      <c r="M17" s="10">
        <f t="shared" si="6"/>
        <v>2.8496273564226215</v>
      </c>
      <c r="N17" s="14">
        <f t="shared" si="1"/>
        <v>105</v>
      </c>
      <c r="O17" s="94">
        <f t="shared" si="7"/>
        <v>4.603244191144236</v>
      </c>
      <c r="P17" s="82">
        <f t="shared" si="9"/>
        <v>149</v>
      </c>
      <c r="Q17" s="68">
        <f t="shared" si="10"/>
        <v>14</v>
      </c>
      <c r="R17" s="68">
        <f t="shared" si="11"/>
        <v>163</v>
      </c>
      <c r="S17" s="83">
        <f t="shared" si="12"/>
        <v>7.145988601490575</v>
      </c>
    </row>
    <row r="18" spans="1:19" ht="15.75">
      <c r="A18" s="137"/>
      <c r="B18" s="7" t="s">
        <v>218</v>
      </c>
      <c r="C18" s="43">
        <f>SUM(C11:C17)</f>
        <v>11650</v>
      </c>
      <c r="D18" s="53">
        <f>SUM(D11:D17)</f>
        <v>411</v>
      </c>
      <c r="E18" s="54">
        <f>'02-10.09 (УИК)'!W18</f>
        <v>3.536092230921449</v>
      </c>
      <c r="F18" s="47">
        <f>SUM(F11:F17)</f>
        <v>355</v>
      </c>
      <c r="G18" s="9">
        <f>SUM(G11:G17)</f>
        <v>136</v>
      </c>
      <c r="H18" s="9">
        <f>SUM(H11:H17)</f>
        <v>491</v>
      </c>
      <c r="I18" s="11">
        <f t="shared" si="8"/>
        <v>3.0472103004291844</v>
      </c>
      <c r="J18" s="47">
        <f>SUM(J11:J17)</f>
        <v>347</v>
      </c>
      <c r="K18" s="9">
        <f>SUM(K11:K17)</f>
        <v>141</v>
      </c>
      <c r="L18" s="9">
        <f>SUM(L11:L17)</f>
        <v>488</v>
      </c>
      <c r="M18" s="12">
        <f t="shared" si="6"/>
        <v>4.1888412017167385</v>
      </c>
      <c r="N18" s="48">
        <f t="shared" si="1"/>
        <v>979</v>
      </c>
      <c r="O18" s="95">
        <f t="shared" si="7"/>
        <v>8.40343347639485</v>
      </c>
      <c r="P18" s="84">
        <f t="shared" si="9"/>
        <v>1113</v>
      </c>
      <c r="Q18" s="9">
        <f t="shared" si="10"/>
        <v>277</v>
      </c>
      <c r="R18" s="9">
        <f t="shared" si="11"/>
        <v>1390</v>
      </c>
      <c r="S18" s="85">
        <f t="shared" si="12"/>
        <v>11.931330472103003</v>
      </c>
    </row>
    <row r="19" spans="1:19" ht="15.75">
      <c r="A19" s="132">
        <v>3</v>
      </c>
      <c r="B19" s="1" t="s">
        <v>15</v>
      </c>
      <c r="C19" s="42">
        <v>1580</v>
      </c>
      <c r="D19" s="49">
        <f>'02-10.09 (УИК)'!V19</f>
        <v>42</v>
      </c>
      <c r="E19" s="50">
        <f>'02-10.09 (УИК)'!W19</f>
        <v>2.6599113362887903</v>
      </c>
      <c r="F19" s="46">
        <v>40</v>
      </c>
      <c r="G19" s="13">
        <v>0</v>
      </c>
      <c r="H19" s="13">
        <f aca="true" t="shared" si="15" ref="H19:H24">F19+G19</f>
        <v>40</v>
      </c>
      <c r="I19" s="10">
        <f t="shared" si="8"/>
        <v>2.5316455696202533</v>
      </c>
      <c r="J19" s="46">
        <v>44</v>
      </c>
      <c r="K19" s="13">
        <v>0</v>
      </c>
      <c r="L19" s="13">
        <f aca="true" t="shared" si="16" ref="L19:L24">J19+K19</f>
        <v>44</v>
      </c>
      <c r="M19" s="10">
        <f t="shared" si="6"/>
        <v>2.7848101265822782</v>
      </c>
      <c r="N19" s="14">
        <f t="shared" si="1"/>
        <v>84</v>
      </c>
      <c r="O19" s="94">
        <f t="shared" si="7"/>
        <v>5.3164556962025316</v>
      </c>
      <c r="P19" s="82">
        <f t="shared" si="9"/>
        <v>126</v>
      </c>
      <c r="Q19" s="68">
        <f t="shared" si="10"/>
        <v>0</v>
      </c>
      <c r="R19" s="68">
        <f t="shared" si="11"/>
        <v>126</v>
      </c>
      <c r="S19" s="83">
        <f t="shared" si="12"/>
        <v>7.974683544303797</v>
      </c>
    </row>
    <row r="20" spans="1:19" ht="15.75">
      <c r="A20" s="133"/>
      <c r="B20" s="1" t="s">
        <v>16</v>
      </c>
      <c r="C20" s="42">
        <v>1842</v>
      </c>
      <c r="D20" s="49">
        <f>'02-10.09 (УИК)'!V20</f>
        <v>87</v>
      </c>
      <c r="E20" s="50">
        <f>'02-10.09 (УИК)'!W20</f>
        <v>4.741144414168938</v>
      </c>
      <c r="F20" s="46">
        <v>98</v>
      </c>
      <c r="G20" s="13">
        <v>6</v>
      </c>
      <c r="H20" s="13">
        <f t="shared" si="15"/>
        <v>104</v>
      </c>
      <c r="I20" s="10">
        <f t="shared" si="8"/>
        <v>5.320304017372422</v>
      </c>
      <c r="J20" s="46">
        <v>56</v>
      </c>
      <c r="K20" s="13">
        <v>0</v>
      </c>
      <c r="L20" s="13">
        <f t="shared" si="16"/>
        <v>56</v>
      </c>
      <c r="M20" s="10">
        <f t="shared" si="6"/>
        <v>3.040173724212812</v>
      </c>
      <c r="N20" s="14">
        <f t="shared" si="1"/>
        <v>160</v>
      </c>
      <c r="O20" s="94">
        <f t="shared" si="7"/>
        <v>8.686210640608035</v>
      </c>
      <c r="P20" s="82">
        <f t="shared" si="9"/>
        <v>241</v>
      </c>
      <c r="Q20" s="68">
        <f t="shared" si="10"/>
        <v>6</v>
      </c>
      <c r="R20" s="68">
        <f t="shared" si="11"/>
        <v>247</v>
      </c>
      <c r="S20" s="83">
        <f t="shared" si="12"/>
        <v>13.409337676438653</v>
      </c>
    </row>
    <row r="21" spans="1:19" ht="15.75">
      <c r="A21" s="133"/>
      <c r="B21" s="1" t="s">
        <v>17</v>
      </c>
      <c r="C21" s="42">
        <v>1210</v>
      </c>
      <c r="D21" s="49">
        <f>'02-10.09 (УИК)'!V21</f>
        <v>44</v>
      </c>
      <c r="E21" s="50">
        <f>'02-10.09 (УИК)'!W21</f>
        <v>3.6363636363636362</v>
      </c>
      <c r="F21" s="46">
        <v>62</v>
      </c>
      <c r="G21" s="13">
        <v>0</v>
      </c>
      <c r="H21" s="13">
        <f t="shared" si="15"/>
        <v>62</v>
      </c>
      <c r="I21" s="10">
        <f t="shared" si="8"/>
        <v>5.12396694214876</v>
      </c>
      <c r="J21" s="46">
        <v>50</v>
      </c>
      <c r="K21" s="13">
        <v>0</v>
      </c>
      <c r="L21" s="13">
        <f t="shared" si="16"/>
        <v>50</v>
      </c>
      <c r="M21" s="10">
        <f t="shared" si="6"/>
        <v>4.132231404958678</v>
      </c>
      <c r="N21" s="14">
        <f t="shared" si="1"/>
        <v>112</v>
      </c>
      <c r="O21" s="94">
        <f t="shared" si="7"/>
        <v>9.256198347107437</v>
      </c>
      <c r="P21" s="82">
        <f t="shared" si="9"/>
        <v>156</v>
      </c>
      <c r="Q21" s="68">
        <f t="shared" si="10"/>
        <v>0</v>
      </c>
      <c r="R21" s="68">
        <f t="shared" si="11"/>
        <v>156</v>
      </c>
      <c r="S21" s="83">
        <f t="shared" si="12"/>
        <v>12.892561983471074</v>
      </c>
    </row>
    <row r="22" spans="1:19" ht="15.75">
      <c r="A22" s="133"/>
      <c r="B22" s="1" t="s">
        <v>18</v>
      </c>
      <c r="C22" s="42">
        <v>1267</v>
      </c>
      <c r="D22" s="49">
        <f>'02-10.09 (УИК)'!V22</f>
        <v>63</v>
      </c>
      <c r="E22" s="50">
        <f>'02-10.09 (УИК)'!W22</f>
        <v>4.972375690607735</v>
      </c>
      <c r="F22" s="46">
        <v>49</v>
      </c>
      <c r="G22" s="13">
        <v>0</v>
      </c>
      <c r="H22" s="13">
        <f t="shared" si="15"/>
        <v>49</v>
      </c>
      <c r="I22" s="10">
        <f t="shared" si="8"/>
        <v>3.867403314917127</v>
      </c>
      <c r="J22" s="46">
        <v>34</v>
      </c>
      <c r="K22" s="13">
        <v>0</v>
      </c>
      <c r="L22" s="13">
        <f t="shared" si="16"/>
        <v>34</v>
      </c>
      <c r="M22" s="10">
        <f t="shared" si="6"/>
        <v>2.6835043409629047</v>
      </c>
      <c r="N22" s="14">
        <f t="shared" si="1"/>
        <v>83</v>
      </c>
      <c r="O22" s="94">
        <f t="shared" si="7"/>
        <v>6.550907655880031</v>
      </c>
      <c r="P22" s="82">
        <f t="shared" si="9"/>
        <v>146</v>
      </c>
      <c r="Q22" s="68">
        <f t="shared" si="10"/>
        <v>0</v>
      </c>
      <c r="R22" s="68">
        <f t="shared" si="11"/>
        <v>146</v>
      </c>
      <c r="S22" s="83">
        <f t="shared" si="12"/>
        <v>11.523283346487766</v>
      </c>
    </row>
    <row r="23" spans="1:19" ht="15.75">
      <c r="A23" s="133"/>
      <c r="B23" s="1" t="s">
        <v>19</v>
      </c>
      <c r="C23" s="42">
        <v>2083</v>
      </c>
      <c r="D23" s="49">
        <f>'02-10.09 (УИК)'!V23</f>
        <v>76</v>
      </c>
      <c r="E23" s="50">
        <f>'02-10.09 (УИК)'!W23</f>
        <v>3.653846153846154</v>
      </c>
      <c r="F23" s="46">
        <v>67</v>
      </c>
      <c r="G23" s="13">
        <v>0</v>
      </c>
      <c r="H23" s="13">
        <f t="shared" si="15"/>
        <v>67</v>
      </c>
      <c r="I23" s="10">
        <f t="shared" si="8"/>
        <v>3.216514642342775</v>
      </c>
      <c r="J23" s="46">
        <v>87</v>
      </c>
      <c r="K23" s="13">
        <v>20</v>
      </c>
      <c r="L23" s="13">
        <f t="shared" si="16"/>
        <v>107</v>
      </c>
      <c r="M23" s="10">
        <f t="shared" si="6"/>
        <v>5.13682189150264</v>
      </c>
      <c r="N23" s="14">
        <f t="shared" si="1"/>
        <v>174</v>
      </c>
      <c r="O23" s="94">
        <f t="shared" si="7"/>
        <v>8.353336533845415</v>
      </c>
      <c r="P23" s="82">
        <f t="shared" si="9"/>
        <v>230</v>
      </c>
      <c r="Q23" s="68">
        <f t="shared" si="10"/>
        <v>20</v>
      </c>
      <c r="R23" s="68">
        <f t="shared" si="11"/>
        <v>250</v>
      </c>
      <c r="S23" s="83">
        <f t="shared" si="12"/>
        <v>12.00192030724916</v>
      </c>
    </row>
    <row r="24" spans="1:19" ht="15.75">
      <c r="A24" s="133"/>
      <c r="B24" s="1" t="s">
        <v>20</v>
      </c>
      <c r="C24" s="42">
        <v>2214</v>
      </c>
      <c r="D24" s="49">
        <f>'02-10.09 (УИК)'!V24</f>
        <v>85</v>
      </c>
      <c r="E24" s="50">
        <f>'02-10.09 (УИК)'!W24</f>
        <v>3.8202247191011236</v>
      </c>
      <c r="F24" s="46">
        <v>66</v>
      </c>
      <c r="G24" s="13">
        <v>18</v>
      </c>
      <c r="H24" s="13">
        <f t="shared" si="15"/>
        <v>84</v>
      </c>
      <c r="I24" s="10">
        <f t="shared" si="8"/>
        <v>2.9810298102981028</v>
      </c>
      <c r="J24" s="46">
        <v>59</v>
      </c>
      <c r="K24" s="13">
        <v>0</v>
      </c>
      <c r="L24" s="13">
        <f t="shared" si="16"/>
        <v>59</v>
      </c>
      <c r="M24" s="10">
        <f t="shared" si="6"/>
        <v>2.664859981933153</v>
      </c>
      <c r="N24" s="14">
        <f t="shared" si="1"/>
        <v>143</v>
      </c>
      <c r="O24" s="94">
        <f t="shared" si="7"/>
        <v>6.458897922312556</v>
      </c>
      <c r="P24" s="82">
        <f t="shared" si="9"/>
        <v>210</v>
      </c>
      <c r="Q24" s="68">
        <f t="shared" si="10"/>
        <v>18</v>
      </c>
      <c r="R24" s="68">
        <f t="shared" si="11"/>
        <v>228</v>
      </c>
      <c r="S24" s="83">
        <f t="shared" si="12"/>
        <v>10.29810298102981</v>
      </c>
    </row>
    <row r="25" spans="1:19" ht="15.75">
      <c r="A25" s="134"/>
      <c r="B25" s="7" t="s">
        <v>218</v>
      </c>
      <c r="C25" s="43">
        <f>SUM(C19:C24)</f>
        <v>10196</v>
      </c>
      <c r="D25" s="53">
        <f>SUM(D19:D24)</f>
        <v>397</v>
      </c>
      <c r="E25" s="54">
        <f>'02-10.09 (УИК)'!W25</f>
        <v>3.8936837975676735</v>
      </c>
      <c r="F25" s="47">
        <f>SUM(F19:F24)</f>
        <v>382</v>
      </c>
      <c r="G25" s="9">
        <f>SUM(G19:G24)</f>
        <v>24</v>
      </c>
      <c r="H25" s="9">
        <f>SUM(H19:H24)</f>
        <v>406</v>
      </c>
      <c r="I25" s="11">
        <f t="shared" si="8"/>
        <v>3.7465672812867794</v>
      </c>
      <c r="J25" s="47">
        <f>SUM(J19:J24)</f>
        <v>330</v>
      </c>
      <c r="K25" s="9">
        <f>SUM(K19:K24)</f>
        <v>20</v>
      </c>
      <c r="L25" s="9">
        <f>SUM(L19:L24)</f>
        <v>350</v>
      </c>
      <c r="M25" s="12">
        <f t="shared" si="6"/>
        <v>3.432718713220871</v>
      </c>
      <c r="N25" s="48">
        <f t="shared" si="1"/>
        <v>756</v>
      </c>
      <c r="O25" s="95">
        <f t="shared" si="7"/>
        <v>7.414672420557081</v>
      </c>
      <c r="P25" s="84">
        <f t="shared" si="9"/>
        <v>1109</v>
      </c>
      <c r="Q25" s="9">
        <f t="shared" si="10"/>
        <v>44</v>
      </c>
      <c r="R25" s="9">
        <f t="shared" si="11"/>
        <v>1153</v>
      </c>
      <c r="S25" s="85">
        <f t="shared" si="12"/>
        <v>11.308356218124754</v>
      </c>
    </row>
    <row r="26" spans="1:19" ht="15.75">
      <c r="A26" s="135">
        <v>4</v>
      </c>
      <c r="B26" s="1" t="s">
        <v>21</v>
      </c>
      <c r="C26" s="42">
        <v>1704</v>
      </c>
      <c r="D26" s="49">
        <f>'02-10.09 (УИК)'!V26</f>
        <v>49</v>
      </c>
      <c r="E26" s="50">
        <f>'02-10.09 (УИК)'!W26</f>
        <v>2.880658436213992</v>
      </c>
      <c r="F26" s="46">
        <v>25</v>
      </c>
      <c r="G26" s="13">
        <v>0</v>
      </c>
      <c r="H26" s="13">
        <f>F26+G26</f>
        <v>25</v>
      </c>
      <c r="I26" s="10">
        <f aca="true" t="shared" si="17" ref="I26:I74">F26/C26*100</f>
        <v>1.4671361502347418</v>
      </c>
      <c r="J26" s="46">
        <v>113</v>
      </c>
      <c r="K26" s="13">
        <v>9</v>
      </c>
      <c r="L26" s="13">
        <f>J26+K26</f>
        <v>122</v>
      </c>
      <c r="M26" s="10">
        <f t="shared" si="6"/>
        <v>7.159624413145541</v>
      </c>
      <c r="N26" s="14">
        <f t="shared" si="1"/>
        <v>147</v>
      </c>
      <c r="O26" s="94">
        <f t="shared" si="7"/>
        <v>8.626760563380282</v>
      </c>
      <c r="P26" s="82">
        <f t="shared" si="9"/>
        <v>187</v>
      </c>
      <c r="Q26" s="68">
        <f t="shared" si="10"/>
        <v>9</v>
      </c>
      <c r="R26" s="68">
        <f t="shared" si="11"/>
        <v>196</v>
      </c>
      <c r="S26" s="83">
        <f t="shared" si="12"/>
        <v>11.502347417840376</v>
      </c>
    </row>
    <row r="27" spans="1:19" ht="15.75">
      <c r="A27" s="136"/>
      <c r="B27" s="1" t="s">
        <v>22</v>
      </c>
      <c r="C27" s="42">
        <v>1737</v>
      </c>
      <c r="D27" s="49">
        <f>'02-10.09 (УИК)'!V27</f>
        <v>57</v>
      </c>
      <c r="E27" s="50">
        <f>'02-10.09 (УИК)'!W27</f>
        <v>3.2853025936599423</v>
      </c>
      <c r="F27" s="46">
        <v>68</v>
      </c>
      <c r="G27" s="13">
        <v>0</v>
      </c>
      <c r="H27" s="13">
        <f aca="true" t="shared" si="18" ref="H27:H33">F27+G27</f>
        <v>68</v>
      </c>
      <c r="I27" s="10">
        <f t="shared" si="17"/>
        <v>3.9147956246401843</v>
      </c>
      <c r="J27" s="46">
        <v>42</v>
      </c>
      <c r="K27" s="13">
        <v>0</v>
      </c>
      <c r="L27" s="13">
        <f aca="true" t="shared" si="19" ref="L27:L33">J27+K27</f>
        <v>42</v>
      </c>
      <c r="M27" s="10">
        <f t="shared" si="6"/>
        <v>2.4179620034542317</v>
      </c>
      <c r="N27" s="14">
        <f t="shared" si="1"/>
        <v>110</v>
      </c>
      <c r="O27" s="94">
        <f t="shared" si="7"/>
        <v>6.332757628094416</v>
      </c>
      <c r="P27" s="82">
        <f t="shared" si="9"/>
        <v>167</v>
      </c>
      <c r="Q27" s="68">
        <f t="shared" si="10"/>
        <v>0</v>
      </c>
      <c r="R27" s="68">
        <f t="shared" si="11"/>
        <v>167</v>
      </c>
      <c r="S27" s="83">
        <f t="shared" si="12"/>
        <v>9.614277489925158</v>
      </c>
    </row>
    <row r="28" spans="1:19" ht="15.75">
      <c r="A28" s="136"/>
      <c r="B28" s="1" t="s">
        <v>23</v>
      </c>
      <c r="C28" s="42">
        <v>1226</v>
      </c>
      <c r="D28" s="49">
        <f>'02-10.09 (УИК)'!V28</f>
        <v>37</v>
      </c>
      <c r="E28" s="50">
        <f>'02-10.09 (УИК)'!W28</f>
        <v>3.0179445350734095</v>
      </c>
      <c r="F28" s="46">
        <v>56</v>
      </c>
      <c r="G28" s="13">
        <v>4</v>
      </c>
      <c r="H28" s="13">
        <f t="shared" si="18"/>
        <v>60</v>
      </c>
      <c r="I28" s="10">
        <f t="shared" si="17"/>
        <v>4.567699836867863</v>
      </c>
      <c r="J28" s="46">
        <v>51</v>
      </c>
      <c r="K28" s="13">
        <v>12</v>
      </c>
      <c r="L28" s="13">
        <f t="shared" si="19"/>
        <v>63</v>
      </c>
      <c r="M28" s="10">
        <f t="shared" si="6"/>
        <v>5.138662316476346</v>
      </c>
      <c r="N28" s="14">
        <f t="shared" si="1"/>
        <v>123</v>
      </c>
      <c r="O28" s="94">
        <f t="shared" si="7"/>
        <v>10.0326264274062</v>
      </c>
      <c r="P28" s="82">
        <f t="shared" si="9"/>
        <v>144</v>
      </c>
      <c r="Q28" s="68">
        <f t="shared" si="10"/>
        <v>16</v>
      </c>
      <c r="R28" s="68">
        <f t="shared" si="11"/>
        <v>160</v>
      </c>
      <c r="S28" s="83">
        <f t="shared" si="12"/>
        <v>13.050570962479608</v>
      </c>
    </row>
    <row r="29" spans="1:19" ht="15.75">
      <c r="A29" s="136"/>
      <c r="B29" s="1" t="s">
        <v>24</v>
      </c>
      <c r="C29" s="42">
        <v>1893</v>
      </c>
      <c r="D29" s="49">
        <f>'02-10.09 (УИК)'!V29</f>
        <v>75</v>
      </c>
      <c r="E29" s="50">
        <f>'02-10.09 (УИК)'!W29</f>
        <v>3.978779840848806</v>
      </c>
      <c r="F29" s="46">
        <v>53</v>
      </c>
      <c r="G29" s="13">
        <v>1</v>
      </c>
      <c r="H29" s="13">
        <f t="shared" si="18"/>
        <v>54</v>
      </c>
      <c r="I29" s="10">
        <f t="shared" si="17"/>
        <v>2.7997886951928157</v>
      </c>
      <c r="J29" s="46">
        <v>53</v>
      </c>
      <c r="K29" s="13">
        <v>0</v>
      </c>
      <c r="L29" s="13">
        <f t="shared" si="19"/>
        <v>53</v>
      </c>
      <c r="M29" s="10">
        <f t="shared" si="6"/>
        <v>2.7997886951928157</v>
      </c>
      <c r="N29" s="14">
        <f t="shared" si="1"/>
        <v>107</v>
      </c>
      <c r="O29" s="94">
        <f t="shared" si="7"/>
        <v>5.652403592181722</v>
      </c>
      <c r="P29" s="82">
        <f t="shared" si="9"/>
        <v>181</v>
      </c>
      <c r="Q29" s="68">
        <f t="shared" si="10"/>
        <v>1</v>
      </c>
      <c r="R29" s="68">
        <f t="shared" si="11"/>
        <v>182</v>
      </c>
      <c r="S29" s="83">
        <f t="shared" si="12"/>
        <v>9.614368726888536</v>
      </c>
    </row>
    <row r="30" spans="1:19" ht="15.75">
      <c r="A30" s="136"/>
      <c r="B30" s="1" t="s">
        <v>25</v>
      </c>
      <c r="C30" s="42">
        <v>1294</v>
      </c>
      <c r="D30" s="49">
        <f>'02-10.09 (УИК)'!V30</f>
        <v>42</v>
      </c>
      <c r="E30" s="50">
        <f>'02-10.09 (УИК)'!W30</f>
        <v>3.248259860788863</v>
      </c>
      <c r="F30" s="46">
        <v>37</v>
      </c>
      <c r="G30" s="13">
        <v>3</v>
      </c>
      <c r="H30" s="13">
        <f t="shared" si="18"/>
        <v>40</v>
      </c>
      <c r="I30" s="10">
        <f t="shared" si="17"/>
        <v>2.8593508500772797</v>
      </c>
      <c r="J30" s="46">
        <v>47</v>
      </c>
      <c r="K30" s="13">
        <v>0</v>
      </c>
      <c r="L30" s="13">
        <f t="shared" si="19"/>
        <v>47</v>
      </c>
      <c r="M30" s="10">
        <f t="shared" si="6"/>
        <v>3.6321483771251932</v>
      </c>
      <c r="N30" s="14">
        <f t="shared" si="1"/>
        <v>87</v>
      </c>
      <c r="O30" s="94">
        <f t="shared" si="7"/>
        <v>6.723338485316847</v>
      </c>
      <c r="P30" s="82">
        <f t="shared" si="9"/>
        <v>126</v>
      </c>
      <c r="Q30" s="68">
        <f t="shared" si="10"/>
        <v>3</v>
      </c>
      <c r="R30" s="68">
        <f t="shared" si="11"/>
        <v>129</v>
      </c>
      <c r="S30" s="83">
        <f t="shared" si="12"/>
        <v>9.969088098918084</v>
      </c>
    </row>
    <row r="31" spans="1:19" ht="15.75">
      <c r="A31" s="136"/>
      <c r="B31" s="1" t="s">
        <v>26</v>
      </c>
      <c r="C31" s="42">
        <v>1213</v>
      </c>
      <c r="D31" s="49">
        <f>'02-10.09 (УИК)'!V31</f>
        <v>28</v>
      </c>
      <c r="E31" s="50">
        <f>'02-10.09 (УИК)'!W31</f>
        <v>2.315963606286187</v>
      </c>
      <c r="F31" s="46">
        <v>40</v>
      </c>
      <c r="G31" s="13">
        <v>0</v>
      </c>
      <c r="H31" s="13">
        <f t="shared" si="18"/>
        <v>40</v>
      </c>
      <c r="I31" s="10">
        <f t="shared" si="17"/>
        <v>3.297609233305853</v>
      </c>
      <c r="J31" s="46">
        <v>36</v>
      </c>
      <c r="K31" s="13">
        <v>0</v>
      </c>
      <c r="L31" s="13">
        <f t="shared" si="19"/>
        <v>36</v>
      </c>
      <c r="M31" s="10">
        <f t="shared" si="6"/>
        <v>2.967848309975268</v>
      </c>
      <c r="N31" s="14">
        <f t="shared" si="1"/>
        <v>76</v>
      </c>
      <c r="O31" s="94">
        <f t="shared" si="7"/>
        <v>6.265457543281121</v>
      </c>
      <c r="P31" s="82">
        <f t="shared" si="9"/>
        <v>104</v>
      </c>
      <c r="Q31" s="68">
        <f t="shared" si="10"/>
        <v>0</v>
      </c>
      <c r="R31" s="68">
        <f t="shared" si="11"/>
        <v>104</v>
      </c>
      <c r="S31" s="83">
        <f t="shared" si="12"/>
        <v>8.573784006595218</v>
      </c>
    </row>
    <row r="32" spans="1:19" ht="15.75">
      <c r="A32" s="136"/>
      <c r="B32" s="1" t="s">
        <v>27</v>
      </c>
      <c r="C32" s="42">
        <v>874</v>
      </c>
      <c r="D32" s="49">
        <f>'02-10.09 (УИК)'!V32</f>
        <v>35</v>
      </c>
      <c r="E32" s="50">
        <f>'02-10.09 (УИК)'!W32</f>
        <v>4.013761467889909</v>
      </c>
      <c r="F32" s="46">
        <v>35</v>
      </c>
      <c r="G32" s="13">
        <v>0</v>
      </c>
      <c r="H32" s="13">
        <f t="shared" si="18"/>
        <v>35</v>
      </c>
      <c r="I32" s="10">
        <f t="shared" si="17"/>
        <v>4.004576659038902</v>
      </c>
      <c r="J32" s="46">
        <v>34</v>
      </c>
      <c r="K32" s="13">
        <v>2</v>
      </c>
      <c r="L32" s="13">
        <f t="shared" si="19"/>
        <v>36</v>
      </c>
      <c r="M32" s="10">
        <f t="shared" si="6"/>
        <v>4.118993135011442</v>
      </c>
      <c r="N32" s="14">
        <f t="shared" si="1"/>
        <v>71</v>
      </c>
      <c r="O32" s="94">
        <f t="shared" si="7"/>
        <v>8.123569794050344</v>
      </c>
      <c r="P32" s="82">
        <f t="shared" si="9"/>
        <v>104</v>
      </c>
      <c r="Q32" s="68">
        <f t="shared" si="10"/>
        <v>2</v>
      </c>
      <c r="R32" s="68">
        <f t="shared" si="11"/>
        <v>106</v>
      </c>
      <c r="S32" s="83">
        <f t="shared" si="12"/>
        <v>12.128146453089245</v>
      </c>
    </row>
    <row r="33" spans="1:19" ht="15.75">
      <c r="A33" s="136"/>
      <c r="B33" s="1" t="s">
        <v>28</v>
      </c>
      <c r="C33" s="42">
        <v>913</v>
      </c>
      <c r="D33" s="49">
        <f>'02-10.09 (УИК)'!V33</f>
        <v>27</v>
      </c>
      <c r="E33" s="50">
        <f>'02-10.09 (УИК)'!W33</f>
        <v>2.9768467475192946</v>
      </c>
      <c r="F33" s="46">
        <v>17</v>
      </c>
      <c r="G33" s="13">
        <v>0</v>
      </c>
      <c r="H33" s="13">
        <f t="shared" si="18"/>
        <v>17</v>
      </c>
      <c r="I33" s="10">
        <f t="shared" si="17"/>
        <v>1.8619934282584885</v>
      </c>
      <c r="J33" s="46">
        <v>20</v>
      </c>
      <c r="K33" s="13">
        <v>4</v>
      </c>
      <c r="L33" s="13">
        <f t="shared" si="19"/>
        <v>24</v>
      </c>
      <c r="M33" s="10">
        <f t="shared" si="6"/>
        <v>2.628696604600219</v>
      </c>
      <c r="N33" s="14">
        <f t="shared" si="1"/>
        <v>41</v>
      </c>
      <c r="O33" s="94">
        <f t="shared" si="7"/>
        <v>4.490690032858708</v>
      </c>
      <c r="P33" s="82">
        <f t="shared" si="9"/>
        <v>64</v>
      </c>
      <c r="Q33" s="68">
        <f t="shared" si="10"/>
        <v>4</v>
      </c>
      <c r="R33" s="68">
        <f t="shared" si="11"/>
        <v>68</v>
      </c>
      <c r="S33" s="83">
        <f t="shared" si="12"/>
        <v>7.447973713033954</v>
      </c>
    </row>
    <row r="34" spans="1:19" ht="15.75">
      <c r="A34" s="137"/>
      <c r="B34" s="7" t="s">
        <v>218</v>
      </c>
      <c r="C34" s="43">
        <f>SUM(C26:C33)</f>
        <v>10854</v>
      </c>
      <c r="D34" s="53">
        <f>SUM(D26:D33)</f>
        <v>350</v>
      </c>
      <c r="E34" s="54">
        <f>'02-10.09 (УИК)'!W34</f>
        <v>3.2323605467306984</v>
      </c>
      <c r="F34" s="47">
        <f>SUM(F26:F33)</f>
        <v>331</v>
      </c>
      <c r="G34" s="9">
        <f>SUM(G26:G33)</f>
        <v>8</v>
      </c>
      <c r="H34" s="9">
        <f>SUM(H26:H33)</f>
        <v>339</v>
      </c>
      <c r="I34" s="11">
        <f t="shared" si="17"/>
        <v>3.0495669799152387</v>
      </c>
      <c r="J34" s="47">
        <f>SUM(J26:J33)</f>
        <v>396</v>
      </c>
      <c r="K34" s="9">
        <f>SUM(K26:K33)</f>
        <v>27</v>
      </c>
      <c r="L34" s="9">
        <f>SUM(L26:L33)</f>
        <v>423</v>
      </c>
      <c r="M34" s="12">
        <f t="shared" si="6"/>
        <v>3.897180762852405</v>
      </c>
      <c r="N34" s="48">
        <f t="shared" si="1"/>
        <v>762</v>
      </c>
      <c r="O34" s="95">
        <f t="shared" si="7"/>
        <v>7.020453289110005</v>
      </c>
      <c r="P34" s="84">
        <f t="shared" si="9"/>
        <v>1077</v>
      </c>
      <c r="Q34" s="9">
        <f t="shared" si="10"/>
        <v>35</v>
      </c>
      <c r="R34" s="9">
        <f t="shared" si="11"/>
        <v>1112</v>
      </c>
      <c r="S34" s="85">
        <f t="shared" si="12"/>
        <v>10.245070941588356</v>
      </c>
    </row>
    <row r="35" spans="1:19" ht="15.75">
      <c r="A35" s="132">
        <v>5</v>
      </c>
      <c r="B35" s="1" t="s">
        <v>29</v>
      </c>
      <c r="C35" s="42">
        <v>1612</v>
      </c>
      <c r="D35" s="49">
        <f>'02-10.09 (УИК)'!V35</f>
        <v>89</v>
      </c>
      <c r="E35" s="50">
        <f>'02-10.09 (УИК)'!W35</f>
        <v>5.534825870646766</v>
      </c>
      <c r="F35" s="46">
        <v>32</v>
      </c>
      <c r="G35" s="13">
        <v>0</v>
      </c>
      <c r="H35" s="13">
        <f>F35+G35</f>
        <v>32</v>
      </c>
      <c r="I35" s="10">
        <f t="shared" si="17"/>
        <v>1.9851116625310175</v>
      </c>
      <c r="J35" s="46">
        <v>55</v>
      </c>
      <c r="K35" s="13">
        <v>0</v>
      </c>
      <c r="L35" s="13">
        <f>J35+K35</f>
        <v>55</v>
      </c>
      <c r="M35" s="10">
        <f t="shared" si="6"/>
        <v>3.411910669975186</v>
      </c>
      <c r="N35" s="14">
        <f t="shared" si="1"/>
        <v>87</v>
      </c>
      <c r="O35" s="94">
        <f t="shared" si="7"/>
        <v>5.397022332506204</v>
      </c>
      <c r="P35" s="82">
        <f t="shared" si="9"/>
        <v>176</v>
      </c>
      <c r="Q35" s="68">
        <f t="shared" si="10"/>
        <v>0</v>
      </c>
      <c r="R35" s="68">
        <f t="shared" si="11"/>
        <v>176</v>
      </c>
      <c r="S35" s="83">
        <f t="shared" si="12"/>
        <v>10.918114143920596</v>
      </c>
    </row>
    <row r="36" spans="1:19" ht="15.75">
      <c r="A36" s="133"/>
      <c r="B36" s="1" t="s">
        <v>30</v>
      </c>
      <c r="C36" s="42">
        <v>1402</v>
      </c>
      <c r="D36" s="49">
        <f>'02-10.09 (УИК)'!V36</f>
        <v>80</v>
      </c>
      <c r="E36" s="50">
        <f>'02-10.09 (УИК)'!W36</f>
        <v>5.710206995003569</v>
      </c>
      <c r="F36" s="46">
        <v>44</v>
      </c>
      <c r="G36" s="13">
        <v>0</v>
      </c>
      <c r="H36" s="13">
        <f aca="true" t="shared" si="20" ref="H36:H41">F36+G36</f>
        <v>44</v>
      </c>
      <c r="I36" s="10">
        <f t="shared" si="17"/>
        <v>3.138373751783167</v>
      </c>
      <c r="J36" s="46">
        <v>58</v>
      </c>
      <c r="K36" s="13">
        <v>0</v>
      </c>
      <c r="L36" s="13">
        <f aca="true" t="shared" si="21" ref="L36:L41">J36+K36</f>
        <v>58</v>
      </c>
      <c r="M36" s="10">
        <f t="shared" si="6"/>
        <v>4.136947218259629</v>
      </c>
      <c r="N36" s="14">
        <f t="shared" si="1"/>
        <v>102</v>
      </c>
      <c r="O36" s="94">
        <f t="shared" si="7"/>
        <v>7.275320970042796</v>
      </c>
      <c r="P36" s="82">
        <f t="shared" si="9"/>
        <v>182</v>
      </c>
      <c r="Q36" s="68">
        <f t="shared" si="10"/>
        <v>0</v>
      </c>
      <c r="R36" s="68">
        <f t="shared" si="11"/>
        <v>182</v>
      </c>
      <c r="S36" s="83">
        <f t="shared" si="12"/>
        <v>12.981455064194009</v>
      </c>
    </row>
    <row r="37" spans="1:19" ht="15.75">
      <c r="A37" s="133"/>
      <c r="B37" s="1" t="s">
        <v>31</v>
      </c>
      <c r="C37" s="42">
        <v>1665</v>
      </c>
      <c r="D37" s="49">
        <f>'02-10.09 (УИК)'!V37</f>
        <v>164</v>
      </c>
      <c r="E37" s="50">
        <f>'02-10.09 (УИК)'!W37</f>
        <v>9.85576923076923</v>
      </c>
      <c r="F37" s="46">
        <v>32</v>
      </c>
      <c r="G37" s="13">
        <v>7</v>
      </c>
      <c r="H37" s="13">
        <f t="shared" si="20"/>
        <v>39</v>
      </c>
      <c r="I37" s="10">
        <f t="shared" si="17"/>
        <v>1.921921921921922</v>
      </c>
      <c r="J37" s="46">
        <v>50</v>
      </c>
      <c r="K37" s="13">
        <v>13</v>
      </c>
      <c r="L37" s="13">
        <f t="shared" si="21"/>
        <v>63</v>
      </c>
      <c r="M37" s="10">
        <f t="shared" si="6"/>
        <v>3.783783783783784</v>
      </c>
      <c r="N37" s="14">
        <f t="shared" si="1"/>
        <v>102</v>
      </c>
      <c r="O37" s="94">
        <f t="shared" si="7"/>
        <v>6.126126126126126</v>
      </c>
      <c r="P37" s="82">
        <f t="shared" si="9"/>
        <v>246</v>
      </c>
      <c r="Q37" s="68">
        <f t="shared" si="10"/>
        <v>20</v>
      </c>
      <c r="R37" s="68">
        <f t="shared" si="11"/>
        <v>266</v>
      </c>
      <c r="S37" s="83">
        <f t="shared" si="12"/>
        <v>15.975975975975976</v>
      </c>
    </row>
    <row r="38" spans="1:19" ht="15.75">
      <c r="A38" s="133"/>
      <c r="B38" s="1" t="s">
        <v>32</v>
      </c>
      <c r="C38" s="42">
        <v>1228</v>
      </c>
      <c r="D38" s="49">
        <f>'02-10.09 (УИК)'!V38</f>
        <v>65</v>
      </c>
      <c r="E38" s="50">
        <f>'02-10.09 (УИК)'!W38</f>
        <v>5.288852725793328</v>
      </c>
      <c r="F38" s="46">
        <v>35</v>
      </c>
      <c r="G38" s="13">
        <v>0</v>
      </c>
      <c r="H38" s="13">
        <f t="shared" si="20"/>
        <v>35</v>
      </c>
      <c r="I38" s="10">
        <f t="shared" si="17"/>
        <v>2.8501628664495113</v>
      </c>
      <c r="J38" s="46">
        <v>32</v>
      </c>
      <c r="K38" s="13">
        <v>5</v>
      </c>
      <c r="L38" s="13">
        <f t="shared" si="21"/>
        <v>37</v>
      </c>
      <c r="M38" s="10">
        <f t="shared" si="6"/>
        <v>3.013029315960912</v>
      </c>
      <c r="N38" s="14">
        <f t="shared" si="1"/>
        <v>72</v>
      </c>
      <c r="O38" s="94">
        <f t="shared" si="7"/>
        <v>5.863192182410423</v>
      </c>
      <c r="P38" s="82">
        <f t="shared" si="9"/>
        <v>132</v>
      </c>
      <c r="Q38" s="68">
        <f t="shared" si="10"/>
        <v>5</v>
      </c>
      <c r="R38" s="68">
        <f t="shared" si="11"/>
        <v>137</v>
      </c>
      <c r="S38" s="83">
        <f t="shared" si="12"/>
        <v>11.156351791530945</v>
      </c>
    </row>
    <row r="39" spans="1:19" ht="15.75">
      <c r="A39" s="133"/>
      <c r="B39" s="1" t="s">
        <v>33</v>
      </c>
      <c r="C39" s="42">
        <v>1141</v>
      </c>
      <c r="D39" s="49">
        <f>'02-10.09 (УИК)'!V39</f>
        <v>93</v>
      </c>
      <c r="E39" s="50">
        <f>'02-10.09 (УИК)'!W39</f>
        <v>8.150744960560912</v>
      </c>
      <c r="F39" s="46">
        <v>41</v>
      </c>
      <c r="G39" s="13">
        <v>0</v>
      </c>
      <c r="H39" s="13">
        <f t="shared" si="20"/>
        <v>41</v>
      </c>
      <c r="I39" s="10">
        <f t="shared" si="17"/>
        <v>3.5933391761612623</v>
      </c>
      <c r="J39" s="46">
        <v>31</v>
      </c>
      <c r="K39" s="13">
        <v>9</v>
      </c>
      <c r="L39" s="13">
        <f t="shared" si="21"/>
        <v>40</v>
      </c>
      <c r="M39" s="10">
        <f t="shared" si="6"/>
        <v>3.5056967572304996</v>
      </c>
      <c r="N39" s="14">
        <f t="shared" si="1"/>
        <v>81</v>
      </c>
      <c r="O39" s="94">
        <f t="shared" si="7"/>
        <v>7.099035933391762</v>
      </c>
      <c r="P39" s="82">
        <f t="shared" si="9"/>
        <v>165</v>
      </c>
      <c r="Q39" s="68">
        <f t="shared" si="10"/>
        <v>9</v>
      </c>
      <c r="R39" s="68">
        <f t="shared" si="11"/>
        <v>174</v>
      </c>
      <c r="S39" s="83">
        <f t="shared" si="12"/>
        <v>15.249780893952671</v>
      </c>
    </row>
    <row r="40" spans="1:19" ht="15.75">
      <c r="A40" s="133"/>
      <c r="B40" s="1" t="s">
        <v>34</v>
      </c>
      <c r="C40" s="42">
        <v>1450</v>
      </c>
      <c r="D40" s="49">
        <f>'02-10.09 (УИК)'!V40</f>
        <v>93</v>
      </c>
      <c r="E40" s="50">
        <f>'02-10.09 (УИК)'!W40</f>
        <v>6.409372846312887</v>
      </c>
      <c r="F40" s="46">
        <v>60</v>
      </c>
      <c r="G40" s="13">
        <v>0</v>
      </c>
      <c r="H40" s="13">
        <f t="shared" si="20"/>
        <v>60</v>
      </c>
      <c r="I40" s="10">
        <f t="shared" si="17"/>
        <v>4.137931034482759</v>
      </c>
      <c r="J40" s="46">
        <v>59</v>
      </c>
      <c r="K40" s="13">
        <v>0</v>
      </c>
      <c r="L40" s="13">
        <f t="shared" si="21"/>
        <v>59</v>
      </c>
      <c r="M40" s="10">
        <f t="shared" si="6"/>
        <v>4.068965517241379</v>
      </c>
      <c r="N40" s="14">
        <f t="shared" si="1"/>
        <v>119</v>
      </c>
      <c r="O40" s="94">
        <f t="shared" si="7"/>
        <v>8.206896551724139</v>
      </c>
      <c r="P40" s="82">
        <f t="shared" si="9"/>
        <v>212</v>
      </c>
      <c r="Q40" s="68">
        <f t="shared" si="10"/>
        <v>0</v>
      </c>
      <c r="R40" s="68">
        <f t="shared" si="11"/>
        <v>212</v>
      </c>
      <c r="S40" s="83">
        <f t="shared" si="12"/>
        <v>14.620689655172415</v>
      </c>
    </row>
    <row r="41" spans="1:19" ht="15.75">
      <c r="A41" s="133"/>
      <c r="B41" s="1" t="s">
        <v>35</v>
      </c>
      <c r="C41" s="42">
        <v>2323</v>
      </c>
      <c r="D41" s="49">
        <f>'02-10.09 (УИК)'!V41</f>
        <v>125</v>
      </c>
      <c r="E41" s="50">
        <f>'02-10.09 (УИК)'!W41</f>
        <v>5.378657487091222</v>
      </c>
      <c r="F41" s="46">
        <v>62</v>
      </c>
      <c r="G41" s="13">
        <v>0</v>
      </c>
      <c r="H41" s="13">
        <f t="shared" si="20"/>
        <v>62</v>
      </c>
      <c r="I41" s="10">
        <f t="shared" si="17"/>
        <v>2.668962548428756</v>
      </c>
      <c r="J41" s="46">
        <v>68</v>
      </c>
      <c r="K41" s="13">
        <v>0</v>
      </c>
      <c r="L41" s="13">
        <f t="shared" si="21"/>
        <v>68</v>
      </c>
      <c r="M41" s="10">
        <f t="shared" si="6"/>
        <v>2.9272492466637967</v>
      </c>
      <c r="N41" s="14">
        <f t="shared" si="1"/>
        <v>130</v>
      </c>
      <c r="O41" s="94">
        <f t="shared" si="7"/>
        <v>5.596211795092552</v>
      </c>
      <c r="P41" s="82">
        <f t="shared" si="9"/>
        <v>255</v>
      </c>
      <c r="Q41" s="68">
        <f t="shared" si="10"/>
        <v>0</v>
      </c>
      <c r="R41" s="68">
        <f t="shared" si="11"/>
        <v>255</v>
      </c>
      <c r="S41" s="83">
        <f t="shared" si="12"/>
        <v>10.977184674989237</v>
      </c>
    </row>
    <row r="42" spans="1:19" ht="15.75">
      <c r="A42" s="134"/>
      <c r="B42" s="7" t="s">
        <v>218</v>
      </c>
      <c r="C42" s="43">
        <f>SUM(C35:C41)</f>
        <v>10821</v>
      </c>
      <c r="D42" s="53">
        <f>SUM(D35:D41)</f>
        <v>709</v>
      </c>
      <c r="E42" s="54">
        <f>'02-10.09 (УИК)'!W42</f>
        <v>6.55389166204474</v>
      </c>
      <c r="F42" s="47">
        <f>SUM(F35:F41)</f>
        <v>306</v>
      </c>
      <c r="G42" s="9">
        <f>SUM(G35:G41)</f>
        <v>7</v>
      </c>
      <c r="H42" s="9">
        <f>SUM(H35:H41)</f>
        <v>313</v>
      </c>
      <c r="I42" s="11">
        <f t="shared" si="17"/>
        <v>2.8278347657332965</v>
      </c>
      <c r="J42" s="47">
        <f>SUM(J35:J41)</f>
        <v>353</v>
      </c>
      <c r="K42" s="9">
        <f>SUM(K35:K41)</f>
        <v>27</v>
      </c>
      <c r="L42" s="9">
        <f>SUM(L35:L41)</f>
        <v>380</v>
      </c>
      <c r="M42" s="12">
        <f t="shared" si="6"/>
        <v>3.511690231956381</v>
      </c>
      <c r="N42" s="48">
        <f t="shared" si="1"/>
        <v>693</v>
      </c>
      <c r="O42" s="95">
        <f t="shared" si="7"/>
        <v>6.404214028278347</v>
      </c>
      <c r="P42" s="84">
        <f t="shared" si="9"/>
        <v>1368</v>
      </c>
      <c r="Q42" s="9">
        <f t="shared" si="10"/>
        <v>34</v>
      </c>
      <c r="R42" s="9">
        <f t="shared" si="11"/>
        <v>1402</v>
      </c>
      <c r="S42" s="85">
        <f t="shared" si="12"/>
        <v>12.956288697902227</v>
      </c>
    </row>
    <row r="43" spans="1:19" ht="15.75">
      <c r="A43" s="132">
        <v>6</v>
      </c>
      <c r="B43" s="1" t="s">
        <v>36</v>
      </c>
      <c r="C43" s="42">
        <v>2204</v>
      </c>
      <c r="D43" s="49">
        <f>'02-10.09 (УИК)'!V43</f>
        <v>87</v>
      </c>
      <c r="E43" s="50">
        <f>'02-10.09 (УИК)'!W43</f>
        <v>3.9617486338797816</v>
      </c>
      <c r="F43" s="46">
        <v>49</v>
      </c>
      <c r="G43" s="13">
        <v>0</v>
      </c>
      <c r="H43" s="13">
        <f>F43+G43</f>
        <v>49</v>
      </c>
      <c r="I43" s="10">
        <f t="shared" si="17"/>
        <v>2.2232304900181488</v>
      </c>
      <c r="J43" s="46">
        <v>72</v>
      </c>
      <c r="K43" s="13">
        <v>0</v>
      </c>
      <c r="L43" s="13">
        <f>J43+K43</f>
        <v>72</v>
      </c>
      <c r="M43" s="10">
        <f t="shared" si="6"/>
        <v>3.2667876588021776</v>
      </c>
      <c r="N43" s="14">
        <f t="shared" si="1"/>
        <v>121</v>
      </c>
      <c r="O43" s="94">
        <f t="shared" si="7"/>
        <v>5.490018148820327</v>
      </c>
      <c r="P43" s="82">
        <f t="shared" si="9"/>
        <v>208</v>
      </c>
      <c r="Q43" s="68">
        <f t="shared" si="10"/>
        <v>0</v>
      </c>
      <c r="R43" s="68">
        <f t="shared" si="11"/>
        <v>208</v>
      </c>
      <c r="S43" s="83">
        <f t="shared" si="12"/>
        <v>9.43738656987296</v>
      </c>
    </row>
    <row r="44" spans="1:19" ht="15.75">
      <c r="A44" s="133"/>
      <c r="B44" s="1" t="s">
        <v>37</v>
      </c>
      <c r="C44" s="42">
        <v>2083</v>
      </c>
      <c r="D44" s="49">
        <f>'02-10.09 (УИК)'!V44</f>
        <v>76</v>
      </c>
      <c r="E44" s="50">
        <f>'02-10.09 (УИК)'!W44</f>
        <v>3.648583773403745</v>
      </c>
      <c r="F44" s="46">
        <v>52</v>
      </c>
      <c r="G44" s="13">
        <v>4</v>
      </c>
      <c r="H44" s="13">
        <f>F44+G44</f>
        <v>56</v>
      </c>
      <c r="I44" s="10">
        <f t="shared" si="17"/>
        <v>2.4963994239078255</v>
      </c>
      <c r="J44" s="46">
        <v>60</v>
      </c>
      <c r="K44" s="13">
        <v>0</v>
      </c>
      <c r="L44" s="13">
        <f>J44+K44</f>
        <v>60</v>
      </c>
      <c r="M44" s="10">
        <f t="shared" si="6"/>
        <v>2.8804608737397985</v>
      </c>
      <c r="N44" s="14">
        <f t="shared" si="1"/>
        <v>116</v>
      </c>
      <c r="O44" s="94">
        <f t="shared" si="7"/>
        <v>5.56889102256361</v>
      </c>
      <c r="P44" s="82">
        <f t="shared" si="9"/>
        <v>188</v>
      </c>
      <c r="Q44" s="68">
        <f t="shared" si="10"/>
        <v>4</v>
      </c>
      <c r="R44" s="68">
        <f t="shared" si="11"/>
        <v>192</v>
      </c>
      <c r="S44" s="83">
        <f t="shared" si="12"/>
        <v>9.217474795967355</v>
      </c>
    </row>
    <row r="45" spans="1:19" ht="15.75">
      <c r="A45" s="133"/>
      <c r="B45" s="1" t="s">
        <v>38</v>
      </c>
      <c r="C45" s="42">
        <v>2294</v>
      </c>
      <c r="D45" s="49">
        <f>'02-10.09 (УИК)'!V45</f>
        <v>108</v>
      </c>
      <c r="E45" s="50">
        <f>'02-10.09 (УИК)'!W45</f>
        <v>4.70383275261324</v>
      </c>
      <c r="F45" s="46">
        <v>45</v>
      </c>
      <c r="G45" s="13">
        <v>1</v>
      </c>
      <c r="H45" s="13">
        <f>F45+G45</f>
        <v>46</v>
      </c>
      <c r="I45" s="10">
        <f t="shared" si="17"/>
        <v>1.9616390584132521</v>
      </c>
      <c r="J45" s="46">
        <v>63</v>
      </c>
      <c r="K45" s="13">
        <v>7</v>
      </c>
      <c r="L45" s="13">
        <f>J45+K45</f>
        <v>70</v>
      </c>
      <c r="M45" s="10">
        <f t="shared" si="6"/>
        <v>3.051438535309503</v>
      </c>
      <c r="N45" s="14">
        <f t="shared" si="1"/>
        <v>116</v>
      </c>
      <c r="O45" s="94">
        <f t="shared" si="7"/>
        <v>5.056669572798604</v>
      </c>
      <c r="P45" s="82">
        <f t="shared" si="9"/>
        <v>216</v>
      </c>
      <c r="Q45" s="68">
        <f t="shared" si="10"/>
        <v>8</v>
      </c>
      <c r="R45" s="68">
        <f t="shared" si="11"/>
        <v>224</v>
      </c>
      <c r="S45" s="83">
        <f t="shared" si="12"/>
        <v>9.76460331299041</v>
      </c>
    </row>
    <row r="46" spans="1:19" ht="15.75">
      <c r="A46" s="133"/>
      <c r="B46" s="1" t="s">
        <v>39</v>
      </c>
      <c r="C46" s="42">
        <v>2583</v>
      </c>
      <c r="D46" s="49">
        <f>'02-10.09 (УИК)'!V46</f>
        <v>159</v>
      </c>
      <c r="E46" s="50">
        <f>'02-10.09 (УИК)'!W46</f>
        <v>6.162790697674419</v>
      </c>
      <c r="F46" s="46">
        <v>62</v>
      </c>
      <c r="G46" s="13">
        <v>20</v>
      </c>
      <c r="H46" s="13">
        <f>F46+G46</f>
        <v>82</v>
      </c>
      <c r="I46" s="10">
        <f t="shared" si="17"/>
        <v>2.4003097173828882</v>
      </c>
      <c r="J46" s="46">
        <v>73</v>
      </c>
      <c r="K46" s="13">
        <v>21</v>
      </c>
      <c r="L46" s="13">
        <f>J46+K46</f>
        <v>94</v>
      </c>
      <c r="M46" s="10">
        <f t="shared" si="6"/>
        <v>3.6391792489353465</v>
      </c>
      <c r="N46" s="14">
        <f t="shared" si="1"/>
        <v>176</v>
      </c>
      <c r="O46" s="94">
        <f t="shared" si="7"/>
        <v>6.813782423538521</v>
      </c>
      <c r="P46" s="82">
        <f t="shared" si="9"/>
        <v>294</v>
      </c>
      <c r="Q46" s="68">
        <f t="shared" si="10"/>
        <v>41</v>
      </c>
      <c r="R46" s="68">
        <f t="shared" si="11"/>
        <v>335</v>
      </c>
      <c r="S46" s="83">
        <f t="shared" si="12"/>
        <v>12.969415408439799</v>
      </c>
    </row>
    <row r="47" spans="1:19" ht="15.75">
      <c r="A47" s="133"/>
      <c r="B47" s="1" t="s">
        <v>40</v>
      </c>
      <c r="C47" s="42">
        <v>1826</v>
      </c>
      <c r="D47" s="49">
        <f>'02-10.09 (УИК)'!V47</f>
        <v>62</v>
      </c>
      <c r="E47" s="50">
        <f>'02-10.09 (УИК)'!W47</f>
        <v>3.3787465940054497</v>
      </c>
      <c r="F47" s="46">
        <v>45</v>
      </c>
      <c r="G47" s="13">
        <v>0</v>
      </c>
      <c r="H47" s="13">
        <f>F47+G47</f>
        <v>45</v>
      </c>
      <c r="I47" s="10">
        <f t="shared" si="17"/>
        <v>2.4644030668127055</v>
      </c>
      <c r="J47" s="46">
        <v>59</v>
      </c>
      <c r="K47" s="13">
        <v>0</v>
      </c>
      <c r="L47" s="13">
        <f>J47+K47</f>
        <v>59</v>
      </c>
      <c r="M47" s="10">
        <f t="shared" si="6"/>
        <v>3.2311062431544357</v>
      </c>
      <c r="N47" s="14">
        <f t="shared" si="1"/>
        <v>104</v>
      </c>
      <c r="O47" s="94">
        <f t="shared" si="7"/>
        <v>5.695509309967141</v>
      </c>
      <c r="P47" s="82">
        <f t="shared" si="9"/>
        <v>166</v>
      </c>
      <c r="Q47" s="68">
        <f t="shared" si="10"/>
        <v>0</v>
      </c>
      <c r="R47" s="68">
        <f t="shared" si="11"/>
        <v>166</v>
      </c>
      <c r="S47" s="83">
        <f t="shared" si="12"/>
        <v>9.090909090909092</v>
      </c>
    </row>
    <row r="48" spans="1:19" ht="15.75">
      <c r="A48" s="134"/>
      <c r="B48" s="7" t="s">
        <v>218</v>
      </c>
      <c r="C48" s="43">
        <f>SUM(C43:C47)</f>
        <v>10990</v>
      </c>
      <c r="D48" s="53">
        <f>SUM(D43:D47)</f>
        <v>492</v>
      </c>
      <c r="E48" s="54">
        <f>'02-10.09 (УИК)'!W48</f>
        <v>4.476797088262057</v>
      </c>
      <c r="F48" s="47">
        <f>SUM(F43:F47)</f>
        <v>253</v>
      </c>
      <c r="G48" s="9">
        <f>SUM(G43:G47)</f>
        <v>25</v>
      </c>
      <c r="H48" s="9">
        <f>SUM(H43:H47)</f>
        <v>278</v>
      </c>
      <c r="I48" s="11">
        <f t="shared" si="17"/>
        <v>2.302092811646952</v>
      </c>
      <c r="J48" s="47">
        <f>SUM(J43:J47)</f>
        <v>327</v>
      </c>
      <c r="K48" s="9">
        <f>SUM(K43:K47)</f>
        <v>28</v>
      </c>
      <c r="L48" s="9">
        <f>SUM(L43:L47)</f>
        <v>355</v>
      </c>
      <c r="M48" s="12">
        <f t="shared" si="6"/>
        <v>3.230209281164695</v>
      </c>
      <c r="N48" s="48">
        <f t="shared" si="1"/>
        <v>633</v>
      </c>
      <c r="O48" s="95">
        <f t="shared" si="7"/>
        <v>5.759781619654231</v>
      </c>
      <c r="P48" s="84">
        <f t="shared" si="9"/>
        <v>1072</v>
      </c>
      <c r="Q48" s="9">
        <f t="shared" si="10"/>
        <v>53</v>
      </c>
      <c r="R48" s="9">
        <f t="shared" si="11"/>
        <v>1125</v>
      </c>
      <c r="S48" s="85">
        <f t="shared" si="12"/>
        <v>10.236578707916287</v>
      </c>
    </row>
    <row r="49" spans="1:19" ht="15.75">
      <c r="A49" s="132">
        <v>7</v>
      </c>
      <c r="B49" s="1" t="s">
        <v>41</v>
      </c>
      <c r="C49" s="42">
        <v>2440</v>
      </c>
      <c r="D49" s="49">
        <f>'02-10.09 (УИК)'!V49</f>
        <v>87</v>
      </c>
      <c r="E49" s="50">
        <f>'02-10.09 (УИК)'!W49</f>
        <v>3.5597381342062198</v>
      </c>
      <c r="F49" s="46">
        <v>62</v>
      </c>
      <c r="G49" s="13">
        <v>19</v>
      </c>
      <c r="H49" s="13">
        <f aca="true" t="shared" si="22" ref="H49:H54">F49+G49</f>
        <v>81</v>
      </c>
      <c r="I49" s="10">
        <f t="shared" si="17"/>
        <v>2.540983606557377</v>
      </c>
      <c r="J49" s="46">
        <v>74</v>
      </c>
      <c r="K49" s="13">
        <v>36</v>
      </c>
      <c r="L49" s="13">
        <f aca="true" t="shared" si="23" ref="L49:L54">J49+K49</f>
        <v>110</v>
      </c>
      <c r="M49" s="10">
        <f t="shared" si="6"/>
        <v>4.508196721311475</v>
      </c>
      <c r="N49" s="14">
        <f t="shared" si="1"/>
        <v>191</v>
      </c>
      <c r="O49" s="94">
        <f t="shared" si="7"/>
        <v>7.827868852459016</v>
      </c>
      <c r="P49" s="82">
        <f t="shared" si="9"/>
        <v>223</v>
      </c>
      <c r="Q49" s="68">
        <f t="shared" si="10"/>
        <v>55</v>
      </c>
      <c r="R49" s="68">
        <f t="shared" si="11"/>
        <v>278</v>
      </c>
      <c r="S49" s="83">
        <f t="shared" si="12"/>
        <v>11.39344262295082</v>
      </c>
    </row>
    <row r="50" spans="1:19" ht="15.75">
      <c r="A50" s="133"/>
      <c r="B50" s="1" t="s">
        <v>42</v>
      </c>
      <c r="C50" s="42">
        <v>2086</v>
      </c>
      <c r="D50" s="49">
        <f>'02-10.09 (УИК)'!V50</f>
        <v>105</v>
      </c>
      <c r="E50" s="50">
        <f>'02-10.09 (УИК)'!W50</f>
        <v>5.028735632183908</v>
      </c>
      <c r="F50" s="46">
        <v>87</v>
      </c>
      <c r="G50" s="13">
        <v>1</v>
      </c>
      <c r="H50" s="13">
        <f t="shared" si="22"/>
        <v>88</v>
      </c>
      <c r="I50" s="10">
        <f t="shared" si="17"/>
        <v>4.170661553211889</v>
      </c>
      <c r="J50" s="46">
        <v>46</v>
      </c>
      <c r="K50" s="13">
        <v>5</v>
      </c>
      <c r="L50" s="13">
        <f t="shared" si="23"/>
        <v>51</v>
      </c>
      <c r="M50" s="10">
        <f t="shared" si="6"/>
        <v>2.444870565675935</v>
      </c>
      <c r="N50" s="14">
        <f t="shared" si="1"/>
        <v>139</v>
      </c>
      <c r="O50" s="94">
        <f t="shared" si="7"/>
        <v>6.66347075743049</v>
      </c>
      <c r="P50" s="82">
        <f t="shared" si="9"/>
        <v>238</v>
      </c>
      <c r="Q50" s="68">
        <f t="shared" si="10"/>
        <v>6</v>
      </c>
      <c r="R50" s="68">
        <f t="shared" si="11"/>
        <v>244</v>
      </c>
      <c r="S50" s="83">
        <f t="shared" si="12"/>
        <v>11.697027804410356</v>
      </c>
    </row>
    <row r="51" spans="1:19" ht="15.75">
      <c r="A51" s="133"/>
      <c r="B51" s="1" t="s">
        <v>43</v>
      </c>
      <c r="C51" s="42">
        <v>2428</v>
      </c>
      <c r="D51" s="49">
        <f>'02-10.09 (УИК)'!V51</f>
        <v>143</v>
      </c>
      <c r="E51" s="50">
        <f>'02-10.09 (УИК)'!W51</f>
        <v>5.904211395540875</v>
      </c>
      <c r="F51" s="46">
        <v>125</v>
      </c>
      <c r="G51" s="13">
        <v>9</v>
      </c>
      <c r="H51" s="13">
        <f t="shared" si="22"/>
        <v>134</v>
      </c>
      <c r="I51" s="10">
        <f t="shared" si="17"/>
        <v>5.14827018121911</v>
      </c>
      <c r="J51" s="46">
        <v>82</v>
      </c>
      <c r="K51" s="13">
        <v>0</v>
      </c>
      <c r="L51" s="13">
        <f t="shared" si="23"/>
        <v>82</v>
      </c>
      <c r="M51" s="10">
        <f t="shared" si="6"/>
        <v>3.3772652388797364</v>
      </c>
      <c r="N51" s="14">
        <f t="shared" si="1"/>
        <v>216</v>
      </c>
      <c r="O51" s="94">
        <f t="shared" si="7"/>
        <v>8.896210873146623</v>
      </c>
      <c r="P51" s="82">
        <f t="shared" si="9"/>
        <v>350</v>
      </c>
      <c r="Q51" s="68">
        <f t="shared" si="10"/>
        <v>9</v>
      </c>
      <c r="R51" s="68">
        <f t="shared" si="11"/>
        <v>359</v>
      </c>
      <c r="S51" s="83">
        <f t="shared" si="12"/>
        <v>14.785831960461286</v>
      </c>
    </row>
    <row r="52" spans="1:19" ht="15.75">
      <c r="A52" s="133"/>
      <c r="B52" s="1" t="s">
        <v>44</v>
      </c>
      <c r="C52" s="42">
        <v>2211</v>
      </c>
      <c r="D52" s="49">
        <f>'02-10.09 (УИК)'!V52</f>
        <v>100</v>
      </c>
      <c r="E52" s="50">
        <f>'02-10.09 (УИК)'!W52</f>
        <v>4.520795660036167</v>
      </c>
      <c r="F52" s="46">
        <v>110</v>
      </c>
      <c r="G52" s="13">
        <v>8</v>
      </c>
      <c r="H52" s="13">
        <f t="shared" si="22"/>
        <v>118</v>
      </c>
      <c r="I52" s="10">
        <f t="shared" si="17"/>
        <v>4.975124378109453</v>
      </c>
      <c r="J52" s="46">
        <v>93</v>
      </c>
      <c r="K52" s="13">
        <v>3</v>
      </c>
      <c r="L52" s="13">
        <f t="shared" si="23"/>
        <v>96</v>
      </c>
      <c r="M52" s="10">
        <f t="shared" si="6"/>
        <v>4.341926729986431</v>
      </c>
      <c r="N52" s="14">
        <f t="shared" si="1"/>
        <v>214</v>
      </c>
      <c r="O52" s="94">
        <f t="shared" si="7"/>
        <v>9.678878335594753</v>
      </c>
      <c r="P52" s="82">
        <f t="shared" si="9"/>
        <v>303</v>
      </c>
      <c r="Q52" s="68">
        <f t="shared" si="10"/>
        <v>11</v>
      </c>
      <c r="R52" s="68">
        <f t="shared" si="11"/>
        <v>314</v>
      </c>
      <c r="S52" s="83">
        <f t="shared" si="12"/>
        <v>14.201718679330618</v>
      </c>
    </row>
    <row r="53" spans="1:19" ht="15.75">
      <c r="A53" s="133"/>
      <c r="B53" s="1" t="s">
        <v>45</v>
      </c>
      <c r="C53" s="44">
        <v>2125</v>
      </c>
      <c r="D53" s="49">
        <f>'02-10.09 (УИК)'!V53</f>
        <v>82</v>
      </c>
      <c r="E53" s="50">
        <f>'02-10.09 (УИК)'!W53</f>
        <v>3.8588235294117643</v>
      </c>
      <c r="F53" s="46">
        <v>89</v>
      </c>
      <c r="G53" s="13">
        <v>5</v>
      </c>
      <c r="H53" s="13">
        <f t="shared" si="22"/>
        <v>94</v>
      </c>
      <c r="I53" s="10">
        <f t="shared" si="17"/>
        <v>4.188235294117646</v>
      </c>
      <c r="J53" s="46">
        <v>110</v>
      </c>
      <c r="K53" s="13">
        <v>9</v>
      </c>
      <c r="L53" s="13">
        <f t="shared" si="23"/>
        <v>119</v>
      </c>
      <c r="M53" s="10">
        <f t="shared" si="6"/>
        <v>5.6000000000000005</v>
      </c>
      <c r="N53" s="14">
        <f t="shared" si="1"/>
        <v>213</v>
      </c>
      <c r="O53" s="94">
        <f t="shared" si="7"/>
        <v>10.023529411764706</v>
      </c>
      <c r="P53" s="82">
        <f t="shared" si="9"/>
        <v>281</v>
      </c>
      <c r="Q53" s="68">
        <f t="shared" si="10"/>
        <v>14</v>
      </c>
      <c r="R53" s="68">
        <f t="shared" si="11"/>
        <v>295</v>
      </c>
      <c r="S53" s="83">
        <f t="shared" si="12"/>
        <v>13.882352941176471</v>
      </c>
    </row>
    <row r="54" spans="1:19" ht="15.75">
      <c r="A54" s="133"/>
      <c r="B54" s="1" t="s">
        <v>46</v>
      </c>
      <c r="C54" s="44">
        <v>523</v>
      </c>
      <c r="D54" s="49">
        <f>'02-10.09 (УИК)'!V54</f>
        <v>29</v>
      </c>
      <c r="E54" s="50">
        <f>'02-10.09 (УИК)'!W54</f>
        <v>5.534351145038168</v>
      </c>
      <c r="F54" s="46">
        <v>16</v>
      </c>
      <c r="G54" s="13">
        <v>0</v>
      </c>
      <c r="H54" s="13">
        <f t="shared" si="22"/>
        <v>16</v>
      </c>
      <c r="I54" s="10">
        <f t="shared" si="17"/>
        <v>3.0592734225621414</v>
      </c>
      <c r="J54" s="46">
        <v>22</v>
      </c>
      <c r="K54" s="13">
        <v>0</v>
      </c>
      <c r="L54" s="13">
        <f t="shared" si="23"/>
        <v>22</v>
      </c>
      <c r="M54" s="10">
        <f t="shared" si="6"/>
        <v>4.2065009560229445</v>
      </c>
      <c r="N54" s="14">
        <f t="shared" si="1"/>
        <v>38</v>
      </c>
      <c r="O54" s="94">
        <f t="shared" si="7"/>
        <v>7.265774378585086</v>
      </c>
      <c r="P54" s="82">
        <f t="shared" si="9"/>
        <v>67</v>
      </c>
      <c r="Q54" s="68">
        <f t="shared" si="10"/>
        <v>0</v>
      </c>
      <c r="R54" s="68">
        <f t="shared" si="11"/>
        <v>67</v>
      </c>
      <c r="S54" s="83">
        <f t="shared" si="12"/>
        <v>12.810707456978967</v>
      </c>
    </row>
    <row r="55" spans="1:19" ht="15.75">
      <c r="A55" s="134"/>
      <c r="B55" s="7" t="s">
        <v>218</v>
      </c>
      <c r="C55" s="43">
        <f>SUM(C49:C54)</f>
        <v>11813</v>
      </c>
      <c r="D55" s="53">
        <f>SUM(D49:D54)</f>
        <v>546</v>
      </c>
      <c r="E55" s="54">
        <f>'02-10.09 (УИК)'!W55</f>
        <v>4.621244181125688</v>
      </c>
      <c r="F55" s="47">
        <f>SUM(F49:F54)</f>
        <v>489</v>
      </c>
      <c r="G55" s="9">
        <f>SUM(G49:G54)</f>
        <v>42</v>
      </c>
      <c r="H55" s="9">
        <f>SUM(H49:H54)</f>
        <v>531</v>
      </c>
      <c r="I55" s="11">
        <f t="shared" si="17"/>
        <v>4.1395073224413785</v>
      </c>
      <c r="J55" s="47">
        <f>SUM(J49:J54)</f>
        <v>427</v>
      </c>
      <c r="K55" s="9">
        <f>SUM(K49:K54)</f>
        <v>53</v>
      </c>
      <c r="L55" s="9">
        <f>SUM(L49:L54)</f>
        <v>480</v>
      </c>
      <c r="M55" s="12">
        <f t="shared" si="6"/>
        <v>4.063320071108102</v>
      </c>
      <c r="N55" s="48">
        <f t="shared" si="1"/>
        <v>1011</v>
      </c>
      <c r="O55" s="95">
        <f t="shared" si="7"/>
        <v>8.558367899771438</v>
      </c>
      <c r="P55" s="84">
        <f t="shared" si="9"/>
        <v>1462</v>
      </c>
      <c r="Q55" s="9">
        <f t="shared" si="10"/>
        <v>95</v>
      </c>
      <c r="R55" s="9">
        <f t="shared" si="11"/>
        <v>1557</v>
      </c>
      <c r="S55" s="85">
        <f t="shared" si="12"/>
        <v>13.180394480656904</v>
      </c>
    </row>
    <row r="56" spans="1:19" ht="15.75">
      <c r="A56" s="124">
        <v>8</v>
      </c>
      <c r="B56" s="1" t="s">
        <v>47</v>
      </c>
      <c r="C56" s="103">
        <v>2506</v>
      </c>
      <c r="D56" s="49">
        <f>'02-10.09 (УИК)'!V56</f>
        <v>103</v>
      </c>
      <c r="E56" s="50">
        <f>'02-10.09 (УИК)'!W56</f>
        <v>4.161616161616162</v>
      </c>
      <c r="F56" s="46">
        <v>91</v>
      </c>
      <c r="G56" s="13">
        <v>6</v>
      </c>
      <c r="H56" s="13">
        <f aca="true" t="shared" si="24" ref="H56:H61">F56+G56</f>
        <v>97</v>
      </c>
      <c r="I56" s="10">
        <f t="shared" si="17"/>
        <v>3.6312849162011176</v>
      </c>
      <c r="J56" s="46">
        <v>100</v>
      </c>
      <c r="K56" s="13">
        <v>5</v>
      </c>
      <c r="L56" s="13">
        <f aca="true" t="shared" si="25" ref="L56:L61">J56+K56</f>
        <v>105</v>
      </c>
      <c r="M56" s="10">
        <f t="shared" si="6"/>
        <v>4.189944134078212</v>
      </c>
      <c r="N56" s="14">
        <f t="shared" si="1"/>
        <v>202</v>
      </c>
      <c r="O56" s="94">
        <f t="shared" si="7"/>
        <v>8.060654429369512</v>
      </c>
      <c r="P56" s="82">
        <f t="shared" si="9"/>
        <v>294</v>
      </c>
      <c r="Q56" s="68">
        <f t="shared" si="10"/>
        <v>11</v>
      </c>
      <c r="R56" s="68">
        <f t="shared" si="11"/>
        <v>305</v>
      </c>
      <c r="S56" s="83">
        <f t="shared" si="12"/>
        <v>12.170790103750997</v>
      </c>
    </row>
    <row r="57" spans="1:19" ht="15.75">
      <c r="A57" s="124"/>
      <c r="B57" s="1" t="s">
        <v>48</v>
      </c>
      <c r="C57" s="42">
        <v>2099</v>
      </c>
      <c r="D57" s="49">
        <f>'02-10.09 (УИК)'!V57</f>
        <v>81</v>
      </c>
      <c r="E57" s="50">
        <f>'02-10.09 (УИК)'!W57</f>
        <v>3.851640513552068</v>
      </c>
      <c r="F57" s="46">
        <v>35</v>
      </c>
      <c r="G57" s="13">
        <v>2</v>
      </c>
      <c r="H57" s="13">
        <f t="shared" si="24"/>
        <v>37</v>
      </c>
      <c r="I57" s="10">
        <f t="shared" si="17"/>
        <v>1.6674606955693185</v>
      </c>
      <c r="J57" s="46">
        <v>51</v>
      </c>
      <c r="K57" s="13">
        <v>0</v>
      </c>
      <c r="L57" s="13">
        <f t="shared" si="25"/>
        <v>51</v>
      </c>
      <c r="M57" s="10">
        <f t="shared" si="6"/>
        <v>2.429728442115293</v>
      </c>
      <c r="N57" s="14">
        <f t="shared" si="1"/>
        <v>88</v>
      </c>
      <c r="O57" s="94">
        <f t="shared" si="7"/>
        <v>4.192472606002858</v>
      </c>
      <c r="P57" s="82">
        <f t="shared" si="9"/>
        <v>167</v>
      </c>
      <c r="Q57" s="68">
        <f t="shared" si="10"/>
        <v>2</v>
      </c>
      <c r="R57" s="68">
        <f t="shared" si="11"/>
        <v>169</v>
      </c>
      <c r="S57" s="83">
        <f t="shared" si="12"/>
        <v>8.051453072891853</v>
      </c>
    </row>
    <row r="58" spans="1:19" ht="15.75">
      <c r="A58" s="124"/>
      <c r="B58" s="1" t="s">
        <v>49</v>
      </c>
      <c r="C58" s="42">
        <v>1712</v>
      </c>
      <c r="D58" s="49">
        <f>'02-10.09 (УИК)'!V58</f>
        <v>67</v>
      </c>
      <c r="E58" s="50">
        <f>'02-10.09 (УИК)'!W58</f>
        <v>3.904428904428905</v>
      </c>
      <c r="F58" s="46">
        <v>54</v>
      </c>
      <c r="G58" s="13">
        <v>0</v>
      </c>
      <c r="H58" s="13">
        <f t="shared" si="24"/>
        <v>54</v>
      </c>
      <c r="I58" s="10">
        <f t="shared" si="17"/>
        <v>3.1542056074766354</v>
      </c>
      <c r="J58" s="46">
        <v>68</v>
      </c>
      <c r="K58" s="13">
        <v>3</v>
      </c>
      <c r="L58" s="13">
        <f t="shared" si="25"/>
        <v>71</v>
      </c>
      <c r="M58" s="10">
        <f t="shared" si="6"/>
        <v>4.147196261682243</v>
      </c>
      <c r="N58" s="14">
        <f t="shared" si="1"/>
        <v>125</v>
      </c>
      <c r="O58" s="94">
        <f t="shared" si="7"/>
        <v>7.3014018691588785</v>
      </c>
      <c r="P58" s="82">
        <f t="shared" si="9"/>
        <v>189</v>
      </c>
      <c r="Q58" s="68">
        <f t="shared" si="10"/>
        <v>3</v>
      </c>
      <c r="R58" s="68">
        <f t="shared" si="11"/>
        <v>192</v>
      </c>
      <c r="S58" s="83">
        <f t="shared" si="12"/>
        <v>11.214953271028037</v>
      </c>
    </row>
    <row r="59" spans="1:19" ht="15.75">
      <c r="A59" s="124"/>
      <c r="B59" s="1" t="s">
        <v>50</v>
      </c>
      <c r="C59" s="42">
        <v>2081</v>
      </c>
      <c r="D59" s="49">
        <f>'02-10.09 (УИК)'!V59</f>
        <v>65</v>
      </c>
      <c r="E59" s="50">
        <f>'02-10.09 (УИК)'!W59</f>
        <v>3.121998078770413</v>
      </c>
      <c r="F59" s="46">
        <v>83</v>
      </c>
      <c r="G59" s="13">
        <v>3</v>
      </c>
      <c r="H59" s="13">
        <f t="shared" si="24"/>
        <v>86</v>
      </c>
      <c r="I59" s="10">
        <f t="shared" si="17"/>
        <v>3.9884670831331093</v>
      </c>
      <c r="J59" s="46">
        <v>65</v>
      </c>
      <c r="K59" s="13">
        <v>6</v>
      </c>
      <c r="L59" s="13">
        <f t="shared" si="25"/>
        <v>71</v>
      </c>
      <c r="M59" s="10">
        <f t="shared" si="6"/>
        <v>3.411821239788563</v>
      </c>
      <c r="N59" s="14">
        <f t="shared" si="1"/>
        <v>157</v>
      </c>
      <c r="O59" s="94">
        <f t="shared" si="7"/>
        <v>7.544449783757809</v>
      </c>
      <c r="P59" s="82">
        <f t="shared" si="9"/>
        <v>213</v>
      </c>
      <c r="Q59" s="68">
        <f t="shared" si="10"/>
        <v>9</v>
      </c>
      <c r="R59" s="68">
        <f t="shared" si="11"/>
        <v>222</v>
      </c>
      <c r="S59" s="83">
        <f t="shared" si="12"/>
        <v>10.6679481018741</v>
      </c>
    </row>
    <row r="60" spans="1:19" ht="15.75">
      <c r="A60" s="124"/>
      <c r="B60" s="1" t="s">
        <v>51</v>
      </c>
      <c r="C60" s="42">
        <v>1992</v>
      </c>
      <c r="D60" s="49">
        <f>'02-10.09 (УИК)'!V60</f>
        <v>52</v>
      </c>
      <c r="E60" s="50">
        <f>'02-10.09 (УИК)'!W60</f>
        <v>2.6091319618665327</v>
      </c>
      <c r="F60" s="46">
        <v>58</v>
      </c>
      <c r="G60" s="13">
        <v>3</v>
      </c>
      <c r="H60" s="13">
        <f t="shared" si="24"/>
        <v>61</v>
      </c>
      <c r="I60" s="10">
        <f t="shared" si="17"/>
        <v>2.9116465863453818</v>
      </c>
      <c r="J60" s="46">
        <v>70</v>
      </c>
      <c r="K60" s="13">
        <v>5</v>
      </c>
      <c r="L60" s="13">
        <f t="shared" si="25"/>
        <v>75</v>
      </c>
      <c r="M60" s="10">
        <f t="shared" si="6"/>
        <v>3.7650602409638556</v>
      </c>
      <c r="N60" s="14">
        <f t="shared" si="1"/>
        <v>136</v>
      </c>
      <c r="O60" s="94">
        <f t="shared" si="7"/>
        <v>6.827309236947792</v>
      </c>
      <c r="P60" s="82">
        <f t="shared" si="9"/>
        <v>180</v>
      </c>
      <c r="Q60" s="68">
        <f t="shared" si="10"/>
        <v>8</v>
      </c>
      <c r="R60" s="68">
        <f t="shared" si="11"/>
        <v>188</v>
      </c>
      <c r="S60" s="83">
        <f t="shared" si="12"/>
        <v>9.437751004016064</v>
      </c>
    </row>
    <row r="61" spans="1:19" ht="15.75">
      <c r="A61" s="124"/>
      <c r="B61" s="1" t="s">
        <v>52</v>
      </c>
      <c r="C61" s="42">
        <v>1909</v>
      </c>
      <c r="D61" s="49">
        <f>'02-10.09 (УИК)'!V61</f>
        <v>85</v>
      </c>
      <c r="E61" s="50">
        <f>'02-10.09 (УИК)'!W61</f>
        <v>4.445606694560669</v>
      </c>
      <c r="F61" s="46">
        <v>58</v>
      </c>
      <c r="G61" s="13">
        <v>0</v>
      </c>
      <c r="H61" s="13">
        <f t="shared" si="24"/>
        <v>58</v>
      </c>
      <c r="I61" s="10">
        <f t="shared" si="17"/>
        <v>3.0382399161864853</v>
      </c>
      <c r="J61" s="46">
        <v>65</v>
      </c>
      <c r="K61" s="13">
        <v>0</v>
      </c>
      <c r="L61" s="13">
        <f t="shared" si="25"/>
        <v>65</v>
      </c>
      <c r="M61" s="10">
        <f t="shared" si="6"/>
        <v>3.404924044002095</v>
      </c>
      <c r="N61" s="14">
        <f t="shared" si="1"/>
        <v>123</v>
      </c>
      <c r="O61" s="94">
        <f t="shared" si="7"/>
        <v>6.44316396018858</v>
      </c>
      <c r="P61" s="82">
        <f t="shared" si="9"/>
        <v>208</v>
      </c>
      <c r="Q61" s="68">
        <f t="shared" si="10"/>
        <v>0</v>
      </c>
      <c r="R61" s="68">
        <f t="shared" si="11"/>
        <v>208</v>
      </c>
      <c r="S61" s="83">
        <f t="shared" si="12"/>
        <v>10.895756940806706</v>
      </c>
    </row>
    <row r="62" spans="1:19" ht="15.75">
      <c r="A62" s="124"/>
      <c r="B62" s="7" t="s">
        <v>218</v>
      </c>
      <c r="C62" s="43">
        <f>SUM(C56:C61)</f>
        <v>12299</v>
      </c>
      <c r="D62" s="53">
        <f>SUM(D56:D61)</f>
        <v>453</v>
      </c>
      <c r="E62" s="54">
        <f>'02-10.09 (УИК)'!W62</f>
        <v>3.688624704828597</v>
      </c>
      <c r="F62" s="47">
        <f>SUM(F56:F61)</f>
        <v>379</v>
      </c>
      <c r="G62" s="9">
        <f>SUM(G56:G61)</f>
        <v>14</v>
      </c>
      <c r="H62" s="9">
        <f>SUM(H56:H61)</f>
        <v>393</v>
      </c>
      <c r="I62" s="11">
        <f t="shared" si="17"/>
        <v>3.0815513456378567</v>
      </c>
      <c r="J62" s="47">
        <f>SUM(J56:J61)</f>
        <v>419</v>
      </c>
      <c r="K62" s="9">
        <f>SUM(K56:K61)</f>
        <v>19</v>
      </c>
      <c r="L62" s="9">
        <f>SUM(L56:L61)</f>
        <v>438</v>
      </c>
      <c r="M62" s="12">
        <f t="shared" si="6"/>
        <v>3.561265143507602</v>
      </c>
      <c r="N62" s="48">
        <f t="shared" si="1"/>
        <v>831</v>
      </c>
      <c r="O62" s="95">
        <f t="shared" si="7"/>
        <v>6.756646881860314</v>
      </c>
      <c r="P62" s="84">
        <f t="shared" si="9"/>
        <v>1251</v>
      </c>
      <c r="Q62" s="9">
        <f t="shared" si="10"/>
        <v>33</v>
      </c>
      <c r="R62" s="9">
        <f t="shared" si="11"/>
        <v>1284</v>
      </c>
      <c r="S62" s="85">
        <f t="shared" si="12"/>
        <v>10.439873160419546</v>
      </c>
    </row>
    <row r="63" spans="1:19" ht="15.75">
      <c r="A63" s="123">
        <v>9</v>
      </c>
      <c r="B63" s="1" t="s">
        <v>53</v>
      </c>
      <c r="C63" s="42">
        <v>2277</v>
      </c>
      <c r="D63" s="49">
        <f>'02-10.09 (УИК)'!V63</f>
        <v>95</v>
      </c>
      <c r="E63" s="50">
        <f>'02-10.09 (УИК)'!W63</f>
        <v>4.173989455184534</v>
      </c>
      <c r="F63" s="46">
        <v>59</v>
      </c>
      <c r="G63" s="13">
        <v>0</v>
      </c>
      <c r="H63" s="13">
        <f>F63+G63</f>
        <v>59</v>
      </c>
      <c r="I63" s="10">
        <f t="shared" si="17"/>
        <v>2.5911286780852</v>
      </c>
      <c r="J63" s="46">
        <v>32</v>
      </c>
      <c r="K63" s="13">
        <v>0</v>
      </c>
      <c r="L63" s="13">
        <f>J63+K63</f>
        <v>32</v>
      </c>
      <c r="M63" s="10">
        <f t="shared" si="6"/>
        <v>1.4053579270970575</v>
      </c>
      <c r="N63" s="14">
        <f t="shared" si="1"/>
        <v>91</v>
      </c>
      <c r="O63" s="94">
        <f t="shared" si="7"/>
        <v>3.9964866051822576</v>
      </c>
      <c r="P63" s="82">
        <f t="shared" si="9"/>
        <v>186</v>
      </c>
      <c r="Q63" s="68">
        <f t="shared" si="10"/>
        <v>0</v>
      </c>
      <c r="R63" s="68">
        <f t="shared" si="11"/>
        <v>186</v>
      </c>
      <c r="S63" s="83">
        <f t="shared" si="12"/>
        <v>8.168642951251647</v>
      </c>
    </row>
    <row r="64" spans="1:19" ht="15.75">
      <c r="A64" s="123"/>
      <c r="B64" s="1" t="s">
        <v>54</v>
      </c>
      <c r="C64" s="42">
        <v>2315</v>
      </c>
      <c r="D64" s="49">
        <f>'02-10.09 (УИК)'!V64</f>
        <v>91</v>
      </c>
      <c r="E64" s="50">
        <f>'02-10.09 (УИК)'!W64</f>
        <v>3.925798101811907</v>
      </c>
      <c r="F64" s="46">
        <v>61</v>
      </c>
      <c r="G64" s="13">
        <v>0</v>
      </c>
      <c r="H64" s="13">
        <f>F64+G64</f>
        <v>61</v>
      </c>
      <c r="I64" s="10">
        <f t="shared" si="17"/>
        <v>2.634989200863931</v>
      </c>
      <c r="J64" s="46">
        <v>60</v>
      </c>
      <c r="K64" s="13">
        <v>0</v>
      </c>
      <c r="L64" s="13">
        <f>J64+K64</f>
        <v>60</v>
      </c>
      <c r="M64" s="10">
        <f t="shared" si="6"/>
        <v>2.591792656587473</v>
      </c>
      <c r="N64" s="14">
        <f t="shared" si="1"/>
        <v>121</v>
      </c>
      <c r="O64" s="94">
        <f t="shared" si="7"/>
        <v>5.226781857451404</v>
      </c>
      <c r="P64" s="82">
        <f t="shared" si="9"/>
        <v>212</v>
      </c>
      <c r="Q64" s="68">
        <f t="shared" si="10"/>
        <v>0</v>
      </c>
      <c r="R64" s="68">
        <f t="shared" si="11"/>
        <v>212</v>
      </c>
      <c r="S64" s="83">
        <f t="shared" si="12"/>
        <v>9.157667386609072</v>
      </c>
    </row>
    <row r="65" spans="1:19" ht="15.75">
      <c r="A65" s="123"/>
      <c r="B65" s="1" t="s">
        <v>55</v>
      </c>
      <c r="C65" s="42">
        <v>2781</v>
      </c>
      <c r="D65" s="49">
        <f>'02-10.09 (УИК)'!V65</f>
        <v>115</v>
      </c>
      <c r="E65" s="50">
        <f>'02-10.09 (УИК)'!W65</f>
        <v>4.147133068878471</v>
      </c>
      <c r="F65" s="46">
        <v>98</v>
      </c>
      <c r="G65" s="13">
        <v>1</v>
      </c>
      <c r="H65" s="13">
        <f>F65+G65</f>
        <v>99</v>
      </c>
      <c r="I65" s="10">
        <f t="shared" si="17"/>
        <v>3.5239122617763394</v>
      </c>
      <c r="J65" s="46">
        <v>77</v>
      </c>
      <c r="K65" s="13">
        <v>0</v>
      </c>
      <c r="L65" s="13">
        <f>J65+K65</f>
        <v>77</v>
      </c>
      <c r="M65" s="10">
        <f t="shared" si="6"/>
        <v>2.7687882056814095</v>
      </c>
      <c r="N65" s="14">
        <f t="shared" si="1"/>
        <v>176</v>
      </c>
      <c r="O65" s="94">
        <f t="shared" si="7"/>
        <v>6.328658755843223</v>
      </c>
      <c r="P65" s="82">
        <f t="shared" si="9"/>
        <v>290</v>
      </c>
      <c r="Q65" s="68">
        <f t="shared" si="10"/>
        <v>1</v>
      </c>
      <c r="R65" s="68">
        <f t="shared" si="11"/>
        <v>291</v>
      </c>
      <c r="S65" s="83">
        <f t="shared" si="12"/>
        <v>10.463861920172599</v>
      </c>
    </row>
    <row r="66" spans="1:19" ht="15.75">
      <c r="A66" s="123"/>
      <c r="B66" s="1" t="s">
        <v>56</v>
      </c>
      <c r="C66" s="42">
        <v>2701</v>
      </c>
      <c r="D66" s="49">
        <f>'02-10.09 (УИК)'!V66</f>
        <v>93</v>
      </c>
      <c r="E66" s="50">
        <f>'02-10.09 (УИК)'!W66</f>
        <v>3.4444444444444446</v>
      </c>
      <c r="F66" s="46">
        <v>120</v>
      </c>
      <c r="G66" s="13">
        <v>0</v>
      </c>
      <c r="H66" s="13">
        <f>F66+G66</f>
        <v>120</v>
      </c>
      <c r="I66" s="10">
        <f t="shared" si="17"/>
        <v>4.442798963346909</v>
      </c>
      <c r="J66" s="46">
        <v>131</v>
      </c>
      <c r="K66" s="13">
        <v>0</v>
      </c>
      <c r="L66" s="13">
        <f>J66+K66</f>
        <v>131</v>
      </c>
      <c r="M66" s="10">
        <f t="shared" si="6"/>
        <v>4.850055534987042</v>
      </c>
      <c r="N66" s="14">
        <f t="shared" si="1"/>
        <v>251</v>
      </c>
      <c r="O66" s="94">
        <f t="shared" si="7"/>
        <v>9.29285449833395</v>
      </c>
      <c r="P66" s="82">
        <f t="shared" si="9"/>
        <v>344</v>
      </c>
      <c r="Q66" s="68">
        <f t="shared" si="10"/>
        <v>0</v>
      </c>
      <c r="R66" s="68">
        <f t="shared" si="11"/>
        <v>344</v>
      </c>
      <c r="S66" s="83">
        <f t="shared" si="12"/>
        <v>12.736023694927804</v>
      </c>
    </row>
    <row r="67" spans="1:19" ht="15.75">
      <c r="A67" s="123"/>
      <c r="B67" s="1" t="s">
        <v>57</v>
      </c>
      <c r="C67" s="42">
        <v>2281</v>
      </c>
      <c r="D67" s="49">
        <f>'02-10.09 (УИК)'!V67</f>
        <v>153</v>
      </c>
      <c r="E67" s="50">
        <f>'02-10.09 (УИК)'!W67</f>
        <v>6.722319859402461</v>
      </c>
      <c r="F67" s="46">
        <v>60</v>
      </c>
      <c r="G67" s="13">
        <v>0</v>
      </c>
      <c r="H67" s="13">
        <f>F67+G67</f>
        <v>60</v>
      </c>
      <c r="I67" s="10">
        <f t="shared" si="17"/>
        <v>2.63042525208242</v>
      </c>
      <c r="J67" s="46">
        <v>67</v>
      </c>
      <c r="K67" s="13">
        <v>0</v>
      </c>
      <c r="L67" s="13">
        <f>J67+K67</f>
        <v>67</v>
      </c>
      <c r="M67" s="10">
        <f t="shared" si="6"/>
        <v>2.937308198158702</v>
      </c>
      <c r="N67" s="14">
        <f t="shared" si="1"/>
        <v>127</v>
      </c>
      <c r="O67" s="94">
        <f t="shared" si="7"/>
        <v>5.567733450241122</v>
      </c>
      <c r="P67" s="82">
        <f t="shared" si="9"/>
        <v>280</v>
      </c>
      <c r="Q67" s="68">
        <f t="shared" si="10"/>
        <v>0</v>
      </c>
      <c r="R67" s="68">
        <f t="shared" si="11"/>
        <v>280</v>
      </c>
      <c r="S67" s="83">
        <f t="shared" si="12"/>
        <v>12.275317843051294</v>
      </c>
    </row>
    <row r="68" spans="1:19" ht="15.75">
      <c r="A68" s="123"/>
      <c r="B68" s="7" t="s">
        <v>218</v>
      </c>
      <c r="C68" s="43">
        <f>SUM(C63:C67)</f>
        <v>12355</v>
      </c>
      <c r="D68" s="53">
        <f>SUM(D63:D67)</f>
        <v>547</v>
      </c>
      <c r="E68" s="54">
        <f>'02-10.09 (УИК)'!W68</f>
        <v>4.431661670582517</v>
      </c>
      <c r="F68" s="47">
        <f>SUM(F63:F67)</f>
        <v>398</v>
      </c>
      <c r="G68" s="9">
        <f>SUM(G63:G67)</f>
        <v>1</v>
      </c>
      <c r="H68" s="9">
        <f>SUM(H63:H67)</f>
        <v>399</v>
      </c>
      <c r="I68" s="11">
        <f t="shared" si="17"/>
        <v>3.2213678672602186</v>
      </c>
      <c r="J68" s="47">
        <f>SUM(J63:J67)</f>
        <v>367</v>
      </c>
      <c r="K68" s="9">
        <f>SUM(K63:K67)</f>
        <v>0</v>
      </c>
      <c r="L68" s="9">
        <f>SUM(L63:L67)</f>
        <v>367</v>
      </c>
      <c r="M68" s="12">
        <f t="shared" si="6"/>
        <v>2.970457304734925</v>
      </c>
      <c r="N68" s="48">
        <f t="shared" si="1"/>
        <v>766</v>
      </c>
      <c r="O68" s="95">
        <f t="shared" si="7"/>
        <v>6.199919061108862</v>
      </c>
      <c r="P68" s="84">
        <f t="shared" si="9"/>
        <v>1312</v>
      </c>
      <c r="Q68" s="9">
        <f t="shared" si="10"/>
        <v>1</v>
      </c>
      <c r="R68" s="9">
        <f t="shared" si="11"/>
        <v>1313</v>
      </c>
      <c r="S68" s="85">
        <f t="shared" si="12"/>
        <v>10.627276406313234</v>
      </c>
    </row>
    <row r="69" spans="1:19" ht="15.75">
      <c r="A69" s="124">
        <v>10</v>
      </c>
      <c r="B69" s="1" t="s">
        <v>58</v>
      </c>
      <c r="C69" s="42">
        <v>2727</v>
      </c>
      <c r="D69" s="49">
        <f>'02-10.09 (УИК)'!V69</f>
        <v>105</v>
      </c>
      <c r="E69" s="50">
        <f>'02-10.09 (УИК)'!W69</f>
        <v>3.8447455144635665</v>
      </c>
      <c r="F69" s="46">
        <v>104</v>
      </c>
      <c r="G69" s="13">
        <v>0</v>
      </c>
      <c r="H69" s="13">
        <f>F69+G69</f>
        <v>104</v>
      </c>
      <c r="I69" s="10">
        <f t="shared" si="17"/>
        <v>3.813714704803814</v>
      </c>
      <c r="J69" s="46">
        <v>89</v>
      </c>
      <c r="K69" s="13">
        <v>6</v>
      </c>
      <c r="L69" s="13">
        <f>J69+K69</f>
        <v>95</v>
      </c>
      <c r="M69" s="10">
        <f t="shared" si="6"/>
        <v>3.4836817015034836</v>
      </c>
      <c r="N69" s="14">
        <f aca="true" t="shared" si="26" ref="N69:N132">H69+L69</f>
        <v>199</v>
      </c>
      <c r="O69" s="94">
        <f t="shared" si="7"/>
        <v>7.297396406307298</v>
      </c>
      <c r="P69" s="82">
        <f t="shared" si="9"/>
        <v>298</v>
      </c>
      <c r="Q69" s="68">
        <f t="shared" si="10"/>
        <v>6</v>
      </c>
      <c r="R69" s="68">
        <f t="shared" si="11"/>
        <v>304</v>
      </c>
      <c r="S69" s="83">
        <f t="shared" si="12"/>
        <v>11.147781444811148</v>
      </c>
    </row>
    <row r="70" spans="1:19" ht="15.75">
      <c r="A70" s="124"/>
      <c r="B70" s="1" t="s">
        <v>59</v>
      </c>
      <c r="C70" s="42">
        <v>2745</v>
      </c>
      <c r="D70" s="49">
        <f>'02-10.09 (УИК)'!V70</f>
        <v>129</v>
      </c>
      <c r="E70" s="50">
        <f>'02-10.09 (УИК)'!W70</f>
        <v>4.713189623675557</v>
      </c>
      <c r="F70" s="46">
        <v>86</v>
      </c>
      <c r="G70" s="13">
        <v>2</v>
      </c>
      <c r="H70" s="13">
        <f>F70+G70</f>
        <v>88</v>
      </c>
      <c r="I70" s="10">
        <f t="shared" si="17"/>
        <v>3.1329690346083785</v>
      </c>
      <c r="J70" s="46">
        <v>94</v>
      </c>
      <c r="K70" s="13">
        <v>0</v>
      </c>
      <c r="L70" s="13">
        <f>J70+K70</f>
        <v>94</v>
      </c>
      <c r="M70" s="10">
        <f aca="true" t="shared" si="27" ref="M70:M133">L70/C70*100</f>
        <v>3.4244080145719487</v>
      </c>
      <c r="N70" s="14">
        <f t="shared" si="26"/>
        <v>182</v>
      </c>
      <c r="O70" s="94">
        <f aca="true" t="shared" si="28" ref="O70:O133">N70/C70*100</f>
        <v>6.630236794171221</v>
      </c>
      <c r="P70" s="82">
        <f t="shared" si="9"/>
        <v>309</v>
      </c>
      <c r="Q70" s="68">
        <f t="shared" si="10"/>
        <v>2</v>
      </c>
      <c r="R70" s="68">
        <f t="shared" si="11"/>
        <v>311</v>
      </c>
      <c r="S70" s="83">
        <f t="shared" si="12"/>
        <v>11.329690346083789</v>
      </c>
    </row>
    <row r="71" spans="1:19" ht="15.75">
      <c r="A71" s="124"/>
      <c r="B71" s="1" t="s">
        <v>60</v>
      </c>
      <c r="C71" s="42">
        <v>2625</v>
      </c>
      <c r="D71" s="49">
        <f>'02-10.09 (УИК)'!V71</f>
        <v>117</v>
      </c>
      <c r="E71" s="50">
        <f>'02-10.09 (УИК)'!W71</f>
        <v>4.450361354127044</v>
      </c>
      <c r="F71" s="46">
        <v>71</v>
      </c>
      <c r="G71" s="13">
        <v>4</v>
      </c>
      <c r="H71" s="13">
        <f>F71+G71</f>
        <v>75</v>
      </c>
      <c r="I71" s="10">
        <f t="shared" si="17"/>
        <v>2.7047619047619045</v>
      </c>
      <c r="J71" s="46">
        <v>77</v>
      </c>
      <c r="K71" s="13">
        <v>0</v>
      </c>
      <c r="L71" s="13">
        <f>J71+K71</f>
        <v>77</v>
      </c>
      <c r="M71" s="10">
        <f t="shared" si="27"/>
        <v>2.933333333333333</v>
      </c>
      <c r="N71" s="14">
        <f t="shared" si="26"/>
        <v>152</v>
      </c>
      <c r="O71" s="94">
        <f t="shared" si="28"/>
        <v>5.79047619047619</v>
      </c>
      <c r="P71" s="82">
        <f t="shared" si="9"/>
        <v>265</v>
      </c>
      <c r="Q71" s="68">
        <f t="shared" si="10"/>
        <v>4</v>
      </c>
      <c r="R71" s="68">
        <f t="shared" si="11"/>
        <v>269</v>
      </c>
      <c r="S71" s="83">
        <f t="shared" si="12"/>
        <v>10.247619047619047</v>
      </c>
    </row>
    <row r="72" spans="1:19" ht="15.75">
      <c r="A72" s="124"/>
      <c r="B72" s="1" t="s">
        <v>61</v>
      </c>
      <c r="C72" s="42">
        <v>2663</v>
      </c>
      <c r="D72" s="49">
        <f>'02-10.09 (УИК)'!V72</f>
        <v>116</v>
      </c>
      <c r="E72" s="50">
        <f>'02-10.09 (УИК)'!W72</f>
        <v>4.365826119683854</v>
      </c>
      <c r="F72" s="46">
        <v>87</v>
      </c>
      <c r="G72" s="13">
        <v>5</v>
      </c>
      <c r="H72" s="13">
        <f>F72+G72</f>
        <v>92</v>
      </c>
      <c r="I72" s="10">
        <f t="shared" si="17"/>
        <v>3.2669921141569658</v>
      </c>
      <c r="J72" s="46">
        <v>83</v>
      </c>
      <c r="K72" s="13">
        <v>3</v>
      </c>
      <c r="L72" s="13">
        <f>J72+K72</f>
        <v>86</v>
      </c>
      <c r="M72" s="10">
        <f t="shared" si="27"/>
        <v>3.229440480660909</v>
      </c>
      <c r="N72" s="14">
        <f t="shared" si="26"/>
        <v>178</v>
      </c>
      <c r="O72" s="94">
        <f t="shared" si="28"/>
        <v>6.684190762298161</v>
      </c>
      <c r="P72" s="82">
        <f t="shared" si="9"/>
        <v>286</v>
      </c>
      <c r="Q72" s="68">
        <f t="shared" si="10"/>
        <v>8</v>
      </c>
      <c r="R72" s="68">
        <f t="shared" si="11"/>
        <v>294</v>
      </c>
      <c r="S72" s="83">
        <f t="shared" si="12"/>
        <v>11.04018024784078</v>
      </c>
    </row>
    <row r="73" spans="1:19" ht="15.75">
      <c r="A73" s="124"/>
      <c r="B73" s="7" t="s">
        <v>218</v>
      </c>
      <c r="C73" s="43">
        <f>SUM(C69:C72)</f>
        <v>10760</v>
      </c>
      <c r="D73" s="53">
        <f>SUM(D69:D72)</f>
        <v>467</v>
      </c>
      <c r="E73" s="54">
        <f>'02-10.09 (УИК)'!W73</f>
        <v>4.342570206434814</v>
      </c>
      <c r="F73" s="47">
        <f>SUM(F69:F72)</f>
        <v>348</v>
      </c>
      <c r="G73" s="9">
        <f>SUM(G69:G72)</f>
        <v>11</v>
      </c>
      <c r="H73" s="9">
        <f>SUM(H69:H72)</f>
        <v>359</v>
      </c>
      <c r="I73" s="11">
        <f t="shared" si="17"/>
        <v>3.2342007434944238</v>
      </c>
      <c r="J73" s="47">
        <f>SUM(J69:J72)</f>
        <v>343</v>
      </c>
      <c r="K73" s="9">
        <f>SUM(K69:K72)</f>
        <v>9</v>
      </c>
      <c r="L73" s="9">
        <f>SUM(L69:L72)</f>
        <v>352</v>
      </c>
      <c r="M73" s="12">
        <f t="shared" si="27"/>
        <v>3.2713754646840147</v>
      </c>
      <c r="N73" s="48">
        <f t="shared" si="26"/>
        <v>711</v>
      </c>
      <c r="O73" s="95">
        <f t="shared" si="28"/>
        <v>6.607806691449813</v>
      </c>
      <c r="P73" s="84">
        <f t="shared" si="9"/>
        <v>1158</v>
      </c>
      <c r="Q73" s="9">
        <f t="shared" si="10"/>
        <v>20</v>
      </c>
      <c r="R73" s="9">
        <f t="shared" si="11"/>
        <v>1178</v>
      </c>
      <c r="S73" s="85">
        <f t="shared" si="12"/>
        <v>10.947955390334572</v>
      </c>
    </row>
    <row r="74" spans="1:19" ht="15.75">
      <c r="A74" s="123">
        <v>11</v>
      </c>
      <c r="B74" s="1" t="s">
        <v>62</v>
      </c>
      <c r="C74" s="42">
        <v>2333</v>
      </c>
      <c r="D74" s="49">
        <f>'02-10.09 (УИК)'!V74</f>
        <v>132</v>
      </c>
      <c r="E74" s="50">
        <f>'02-10.09 (УИК)'!W74</f>
        <v>5.672539750752041</v>
      </c>
      <c r="F74" s="46">
        <v>87</v>
      </c>
      <c r="G74" s="13">
        <v>0</v>
      </c>
      <c r="H74" s="13">
        <f>F74+G74</f>
        <v>87</v>
      </c>
      <c r="I74" s="10">
        <f t="shared" si="17"/>
        <v>3.72910415773682</v>
      </c>
      <c r="J74" s="46">
        <v>96</v>
      </c>
      <c r="K74" s="13">
        <v>2</v>
      </c>
      <c r="L74" s="13">
        <f>J74+K74</f>
        <v>98</v>
      </c>
      <c r="M74" s="10">
        <f t="shared" si="27"/>
        <v>4.200600085726532</v>
      </c>
      <c r="N74" s="14">
        <f t="shared" si="26"/>
        <v>185</v>
      </c>
      <c r="O74" s="94">
        <f t="shared" si="28"/>
        <v>7.929704243463352</v>
      </c>
      <c r="P74" s="82">
        <f t="shared" si="9"/>
        <v>315</v>
      </c>
      <c r="Q74" s="68">
        <f t="shared" si="10"/>
        <v>2</v>
      </c>
      <c r="R74" s="68">
        <f t="shared" si="11"/>
        <v>317</v>
      </c>
      <c r="S74" s="83">
        <f t="shared" si="12"/>
        <v>13.587655379339905</v>
      </c>
    </row>
    <row r="75" spans="1:19" ht="15.75">
      <c r="A75" s="123"/>
      <c r="B75" s="1" t="s">
        <v>63</v>
      </c>
      <c r="C75" s="42">
        <v>2089</v>
      </c>
      <c r="D75" s="49">
        <f>'02-10.09 (УИК)'!V75</f>
        <v>150</v>
      </c>
      <c r="E75" s="50">
        <f>'02-10.09 (УИК)'!W75</f>
        <v>7.173601147776183</v>
      </c>
      <c r="F75" s="46">
        <v>86</v>
      </c>
      <c r="G75" s="13">
        <v>3</v>
      </c>
      <c r="H75" s="13">
        <f>F75+G75</f>
        <v>89</v>
      </c>
      <c r="I75" s="10">
        <f aca="true" t="shared" si="29" ref="I75:I138">F75/C75*100</f>
        <v>4.1168022977501195</v>
      </c>
      <c r="J75" s="46">
        <v>95</v>
      </c>
      <c r="K75" s="13">
        <v>8</v>
      </c>
      <c r="L75" s="13">
        <f>J75+K75</f>
        <v>103</v>
      </c>
      <c r="M75" s="10">
        <f t="shared" si="27"/>
        <v>4.930588798468167</v>
      </c>
      <c r="N75" s="14">
        <f t="shared" si="26"/>
        <v>192</v>
      </c>
      <c r="O75" s="94">
        <f t="shared" si="28"/>
        <v>9.19100047869794</v>
      </c>
      <c r="P75" s="82">
        <f aca="true" t="shared" si="30" ref="P75:P138">F75+J75+D75</f>
        <v>331</v>
      </c>
      <c r="Q75" s="68">
        <f aca="true" t="shared" si="31" ref="Q75:Q138">G75+K75</f>
        <v>11</v>
      </c>
      <c r="R75" s="68">
        <f aca="true" t="shared" si="32" ref="R75:R138">H75+L75+D75</f>
        <v>342</v>
      </c>
      <c r="S75" s="83">
        <f aca="true" t="shared" si="33" ref="S75:S138">R75/C75*100</f>
        <v>16.37146960268071</v>
      </c>
    </row>
    <row r="76" spans="1:19" ht="15.75">
      <c r="A76" s="123"/>
      <c r="B76" s="1" t="s">
        <v>64</v>
      </c>
      <c r="C76" s="42">
        <v>1922</v>
      </c>
      <c r="D76" s="49">
        <f>'02-10.09 (УИК)'!V76</f>
        <v>104</v>
      </c>
      <c r="E76" s="50">
        <f>'02-10.09 (УИК)'!W76</f>
        <v>5.411030176899064</v>
      </c>
      <c r="F76" s="46">
        <v>71</v>
      </c>
      <c r="G76" s="13">
        <v>0</v>
      </c>
      <c r="H76" s="13">
        <f>F76+G76</f>
        <v>71</v>
      </c>
      <c r="I76" s="10">
        <f t="shared" si="29"/>
        <v>3.6940686784599377</v>
      </c>
      <c r="J76" s="46">
        <v>43</v>
      </c>
      <c r="K76" s="13">
        <v>4</v>
      </c>
      <c r="L76" s="13">
        <f>J76+K76</f>
        <v>47</v>
      </c>
      <c r="M76" s="10">
        <f t="shared" si="27"/>
        <v>2.445369406867846</v>
      </c>
      <c r="N76" s="14">
        <f t="shared" si="26"/>
        <v>118</v>
      </c>
      <c r="O76" s="94">
        <f t="shared" si="28"/>
        <v>6.139438085327783</v>
      </c>
      <c r="P76" s="82">
        <f t="shared" si="30"/>
        <v>218</v>
      </c>
      <c r="Q76" s="68">
        <f t="shared" si="31"/>
        <v>4</v>
      </c>
      <c r="R76" s="68">
        <f t="shared" si="32"/>
        <v>222</v>
      </c>
      <c r="S76" s="83">
        <f t="shared" si="33"/>
        <v>11.550468262226847</v>
      </c>
    </row>
    <row r="77" spans="1:19" ht="15.75">
      <c r="A77" s="123"/>
      <c r="B77" s="1" t="s">
        <v>65</v>
      </c>
      <c r="C77" s="42">
        <v>1955</v>
      </c>
      <c r="D77" s="49">
        <f>'02-10.09 (УИК)'!V77</f>
        <v>104</v>
      </c>
      <c r="E77" s="50">
        <f>'02-10.09 (УИК)'!W77</f>
        <v>5.319693094629156</v>
      </c>
      <c r="F77" s="46">
        <v>98</v>
      </c>
      <c r="G77" s="13">
        <v>0</v>
      </c>
      <c r="H77" s="13">
        <f>F77+G77</f>
        <v>98</v>
      </c>
      <c r="I77" s="10">
        <f t="shared" si="29"/>
        <v>5.012787723785166</v>
      </c>
      <c r="J77" s="46">
        <v>87</v>
      </c>
      <c r="K77" s="13">
        <v>9</v>
      </c>
      <c r="L77" s="13">
        <f>J77+K77</f>
        <v>96</v>
      </c>
      <c r="M77" s="10">
        <f t="shared" si="27"/>
        <v>4.910485933503836</v>
      </c>
      <c r="N77" s="14">
        <f t="shared" si="26"/>
        <v>194</v>
      </c>
      <c r="O77" s="94">
        <f t="shared" si="28"/>
        <v>9.923273657289004</v>
      </c>
      <c r="P77" s="82">
        <f t="shared" si="30"/>
        <v>289</v>
      </c>
      <c r="Q77" s="68">
        <f t="shared" si="31"/>
        <v>9</v>
      </c>
      <c r="R77" s="68">
        <f t="shared" si="32"/>
        <v>298</v>
      </c>
      <c r="S77" s="83">
        <f t="shared" si="33"/>
        <v>15.242966751918157</v>
      </c>
    </row>
    <row r="78" spans="1:19" ht="15.75">
      <c r="A78" s="123"/>
      <c r="B78" s="1" t="s">
        <v>66</v>
      </c>
      <c r="C78" s="42">
        <v>2275</v>
      </c>
      <c r="D78" s="49">
        <f>'02-10.09 (УИК)'!V78</f>
        <v>125</v>
      </c>
      <c r="E78" s="50">
        <f>'02-10.09 (УИК)'!W78</f>
        <v>5.4945054945054945</v>
      </c>
      <c r="F78" s="46">
        <v>112</v>
      </c>
      <c r="G78" s="13">
        <v>3</v>
      </c>
      <c r="H78" s="13">
        <f>F78+G78</f>
        <v>115</v>
      </c>
      <c r="I78" s="10">
        <f t="shared" si="29"/>
        <v>4.923076923076923</v>
      </c>
      <c r="J78" s="46">
        <v>92</v>
      </c>
      <c r="K78" s="13">
        <v>2</v>
      </c>
      <c r="L78" s="13">
        <f>J78+K78</f>
        <v>94</v>
      </c>
      <c r="M78" s="10">
        <f t="shared" si="27"/>
        <v>4.131868131868132</v>
      </c>
      <c r="N78" s="14">
        <f t="shared" si="26"/>
        <v>209</v>
      </c>
      <c r="O78" s="94">
        <f t="shared" si="28"/>
        <v>9.186813186813186</v>
      </c>
      <c r="P78" s="82">
        <f t="shared" si="30"/>
        <v>329</v>
      </c>
      <c r="Q78" s="68">
        <f t="shared" si="31"/>
        <v>5</v>
      </c>
      <c r="R78" s="68">
        <f t="shared" si="32"/>
        <v>334</v>
      </c>
      <c r="S78" s="83">
        <f t="shared" si="33"/>
        <v>14.68131868131868</v>
      </c>
    </row>
    <row r="79" spans="1:19" ht="15.75">
      <c r="A79" s="123"/>
      <c r="B79" s="7" t="s">
        <v>218</v>
      </c>
      <c r="C79" s="43">
        <f>SUM(C74:C78)</f>
        <v>10574</v>
      </c>
      <c r="D79" s="53">
        <f>SUM(D74:D78)</f>
        <v>615</v>
      </c>
      <c r="E79" s="54">
        <f>'02-10.09 (УИК)'!W79</f>
        <v>5.8183538315988645</v>
      </c>
      <c r="F79" s="47">
        <f>SUM(F74:F78)</f>
        <v>454</v>
      </c>
      <c r="G79" s="9">
        <f>SUM(G74:G78)</f>
        <v>6</v>
      </c>
      <c r="H79" s="9">
        <f>SUM(H74:H78)</f>
        <v>460</v>
      </c>
      <c r="I79" s="11">
        <f t="shared" si="29"/>
        <v>4.2935502175146585</v>
      </c>
      <c r="J79" s="47">
        <f>SUM(J74:J78)</f>
        <v>413</v>
      </c>
      <c r="K79" s="9">
        <f>SUM(K74:K78)</f>
        <v>25</v>
      </c>
      <c r="L79" s="9">
        <f>SUM(L74:L78)</f>
        <v>438</v>
      </c>
      <c r="M79" s="12">
        <f t="shared" si="27"/>
        <v>4.14223567240401</v>
      </c>
      <c r="N79" s="48">
        <f t="shared" si="26"/>
        <v>898</v>
      </c>
      <c r="O79" s="95">
        <f t="shared" si="28"/>
        <v>8.492528844335162</v>
      </c>
      <c r="P79" s="84">
        <f t="shared" si="30"/>
        <v>1482</v>
      </c>
      <c r="Q79" s="9">
        <f t="shared" si="31"/>
        <v>31</v>
      </c>
      <c r="R79" s="9">
        <f t="shared" si="32"/>
        <v>1513</v>
      </c>
      <c r="S79" s="85">
        <f t="shared" si="33"/>
        <v>14.308681672025724</v>
      </c>
    </row>
    <row r="80" spans="1:19" ht="15.75">
      <c r="A80" s="123">
        <v>12</v>
      </c>
      <c r="B80" s="1" t="s">
        <v>67</v>
      </c>
      <c r="C80" s="42">
        <v>2401</v>
      </c>
      <c r="D80" s="49">
        <f>'02-10.09 (УИК)'!V80</f>
        <v>93</v>
      </c>
      <c r="E80" s="50">
        <f>'02-10.09 (УИК)'!W80</f>
        <v>3.8637307852098046</v>
      </c>
      <c r="F80" s="46">
        <v>65</v>
      </c>
      <c r="G80" s="13">
        <v>0</v>
      </c>
      <c r="H80" s="13">
        <f>F80+G80</f>
        <v>65</v>
      </c>
      <c r="I80" s="10">
        <f t="shared" si="29"/>
        <v>2.707205331112037</v>
      </c>
      <c r="J80" s="46">
        <v>64</v>
      </c>
      <c r="K80" s="13">
        <v>0</v>
      </c>
      <c r="L80" s="13">
        <f>J80+K80</f>
        <v>64</v>
      </c>
      <c r="M80" s="10">
        <f t="shared" si="27"/>
        <v>2.665556018325698</v>
      </c>
      <c r="N80" s="14">
        <f t="shared" si="26"/>
        <v>129</v>
      </c>
      <c r="O80" s="94">
        <f t="shared" si="28"/>
        <v>5.372761349437734</v>
      </c>
      <c r="P80" s="82">
        <f t="shared" si="30"/>
        <v>222</v>
      </c>
      <c r="Q80" s="68">
        <f t="shared" si="31"/>
        <v>0</v>
      </c>
      <c r="R80" s="68">
        <f t="shared" si="32"/>
        <v>222</v>
      </c>
      <c r="S80" s="83">
        <f t="shared" si="33"/>
        <v>9.246147438567263</v>
      </c>
    </row>
    <row r="81" spans="1:19" ht="15.75">
      <c r="A81" s="123"/>
      <c r="B81" s="1" t="s">
        <v>68</v>
      </c>
      <c r="C81" s="42">
        <v>2202</v>
      </c>
      <c r="D81" s="49">
        <f>'02-10.09 (УИК)'!V81</f>
        <v>78</v>
      </c>
      <c r="E81" s="50">
        <f>'02-10.09 (УИК)'!W81</f>
        <v>3.5406264185202</v>
      </c>
      <c r="F81" s="46">
        <v>66</v>
      </c>
      <c r="G81" s="13">
        <v>0</v>
      </c>
      <c r="H81" s="13">
        <f>F81+G81</f>
        <v>66</v>
      </c>
      <c r="I81" s="10">
        <f t="shared" si="29"/>
        <v>2.997275204359673</v>
      </c>
      <c r="J81" s="46">
        <v>51</v>
      </c>
      <c r="K81" s="13">
        <v>3</v>
      </c>
      <c r="L81" s="13">
        <f>J81+K81</f>
        <v>54</v>
      </c>
      <c r="M81" s="10">
        <f t="shared" si="27"/>
        <v>2.452316076294278</v>
      </c>
      <c r="N81" s="14">
        <f t="shared" si="26"/>
        <v>120</v>
      </c>
      <c r="O81" s="94">
        <f t="shared" si="28"/>
        <v>5.449591280653951</v>
      </c>
      <c r="P81" s="82">
        <f t="shared" si="30"/>
        <v>195</v>
      </c>
      <c r="Q81" s="68">
        <f t="shared" si="31"/>
        <v>3</v>
      </c>
      <c r="R81" s="68">
        <f t="shared" si="32"/>
        <v>198</v>
      </c>
      <c r="S81" s="83">
        <f t="shared" si="33"/>
        <v>8.991825613079019</v>
      </c>
    </row>
    <row r="82" spans="1:19" ht="15.75">
      <c r="A82" s="123"/>
      <c r="B82" s="1" t="s">
        <v>69</v>
      </c>
      <c r="C82" s="42">
        <v>2486</v>
      </c>
      <c r="D82" s="49">
        <f>'02-10.09 (УИК)'!V82</f>
        <v>112</v>
      </c>
      <c r="E82" s="50">
        <f>'02-10.09 (УИК)'!W82</f>
        <v>4.4997991161108875</v>
      </c>
      <c r="F82" s="46">
        <v>117</v>
      </c>
      <c r="G82" s="13">
        <v>0</v>
      </c>
      <c r="H82" s="13">
        <f>F82+G82</f>
        <v>117</v>
      </c>
      <c r="I82" s="10">
        <f t="shared" si="29"/>
        <v>4.706355591311343</v>
      </c>
      <c r="J82" s="46">
        <v>90</v>
      </c>
      <c r="K82" s="13">
        <v>0</v>
      </c>
      <c r="L82" s="13">
        <f>J82+K82</f>
        <v>90</v>
      </c>
      <c r="M82" s="10">
        <f t="shared" si="27"/>
        <v>3.620273531777957</v>
      </c>
      <c r="N82" s="14">
        <f t="shared" si="26"/>
        <v>207</v>
      </c>
      <c r="O82" s="94">
        <f t="shared" si="28"/>
        <v>8.326629123089301</v>
      </c>
      <c r="P82" s="82">
        <f t="shared" si="30"/>
        <v>319</v>
      </c>
      <c r="Q82" s="68">
        <f t="shared" si="31"/>
        <v>0</v>
      </c>
      <c r="R82" s="68">
        <f t="shared" si="32"/>
        <v>319</v>
      </c>
      <c r="S82" s="83">
        <f t="shared" si="33"/>
        <v>12.831858407079647</v>
      </c>
    </row>
    <row r="83" spans="1:19" ht="15.75">
      <c r="A83" s="123"/>
      <c r="B83" s="1" t="s">
        <v>70</v>
      </c>
      <c r="C83" s="42">
        <v>2612</v>
      </c>
      <c r="D83" s="49">
        <f>'02-10.09 (УИК)'!V83</f>
        <v>103</v>
      </c>
      <c r="E83" s="50">
        <f>'02-10.09 (УИК)'!W83</f>
        <v>3.952417498081351</v>
      </c>
      <c r="F83" s="46">
        <v>92</v>
      </c>
      <c r="G83" s="13">
        <v>0</v>
      </c>
      <c r="H83" s="13">
        <f>F83+G83</f>
        <v>92</v>
      </c>
      <c r="I83" s="10">
        <f t="shared" si="29"/>
        <v>3.522205206738132</v>
      </c>
      <c r="J83" s="46">
        <v>100</v>
      </c>
      <c r="K83" s="13">
        <v>0</v>
      </c>
      <c r="L83" s="13">
        <f>J83+K83</f>
        <v>100</v>
      </c>
      <c r="M83" s="10">
        <f t="shared" si="27"/>
        <v>3.828483920367534</v>
      </c>
      <c r="N83" s="14">
        <f t="shared" si="26"/>
        <v>192</v>
      </c>
      <c r="O83" s="94">
        <f t="shared" si="28"/>
        <v>7.3506891271056665</v>
      </c>
      <c r="P83" s="82">
        <f t="shared" si="30"/>
        <v>295</v>
      </c>
      <c r="Q83" s="68">
        <f t="shared" si="31"/>
        <v>0</v>
      </c>
      <c r="R83" s="68">
        <f t="shared" si="32"/>
        <v>295</v>
      </c>
      <c r="S83" s="83">
        <f t="shared" si="33"/>
        <v>11.294027565084226</v>
      </c>
    </row>
    <row r="84" spans="1:19" ht="15.75">
      <c r="A84" s="123"/>
      <c r="B84" s="1" t="s">
        <v>71</v>
      </c>
      <c r="C84" s="42">
        <v>2090</v>
      </c>
      <c r="D84" s="49">
        <f>'02-10.09 (УИК)'!V84</f>
        <v>101</v>
      </c>
      <c r="E84" s="50">
        <f>'02-10.09 (УИК)'!W84</f>
        <v>4.821002386634845</v>
      </c>
      <c r="F84" s="46">
        <v>114</v>
      </c>
      <c r="G84" s="13">
        <v>0</v>
      </c>
      <c r="H84" s="13">
        <f>F84+G84</f>
        <v>114</v>
      </c>
      <c r="I84" s="10">
        <f t="shared" si="29"/>
        <v>5.454545454545454</v>
      </c>
      <c r="J84" s="46">
        <v>72</v>
      </c>
      <c r="K84" s="13">
        <v>4</v>
      </c>
      <c r="L84" s="13">
        <f>J84+K84</f>
        <v>76</v>
      </c>
      <c r="M84" s="10">
        <f t="shared" si="27"/>
        <v>3.6363636363636362</v>
      </c>
      <c r="N84" s="14">
        <f t="shared" si="26"/>
        <v>190</v>
      </c>
      <c r="O84" s="94">
        <f t="shared" si="28"/>
        <v>9.090909090909092</v>
      </c>
      <c r="P84" s="82">
        <f t="shared" si="30"/>
        <v>287</v>
      </c>
      <c r="Q84" s="68">
        <f t="shared" si="31"/>
        <v>4</v>
      </c>
      <c r="R84" s="68">
        <f t="shared" si="32"/>
        <v>291</v>
      </c>
      <c r="S84" s="83">
        <f t="shared" si="33"/>
        <v>13.923444976076555</v>
      </c>
    </row>
    <row r="85" spans="1:19" ht="15.75">
      <c r="A85" s="123"/>
      <c r="B85" s="7" t="s">
        <v>218</v>
      </c>
      <c r="C85" s="43">
        <f>SUM(C80:C84)</f>
        <v>11791</v>
      </c>
      <c r="D85" s="53">
        <f>SUM(D80:D84)</f>
        <v>487</v>
      </c>
      <c r="E85" s="54">
        <f>'02-10.09 (УИК)'!W85</f>
        <v>4.127118644067797</v>
      </c>
      <c r="F85" s="47">
        <f>SUM(F80:F84)</f>
        <v>454</v>
      </c>
      <c r="G85" s="9">
        <f>SUM(G80:G84)</f>
        <v>0</v>
      </c>
      <c r="H85" s="9">
        <f>SUM(H80:H84)</f>
        <v>454</v>
      </c>
      <c r="I85" s="11">
        <f t="shared" si="29"/>
        <v>3.8503943685862096</v>
      </c>
      <c r="J85" s="47">
        <f>SUM(J80:J84)</f>
        <v>377</v>
      </c>
      <c r="K85" s="9">
        <f>SUM(K80:K84)</f>
        <v>7</v>
      </c>
      <c r="L85" s="9">
        <f>SUM(L80:L84)</f>
        <v>384</v>
      </c>
      <c r="M85" s="12">
        <f t="shared" si="27"/>
        <v>3.256721228055296</v>
      </c>
      <c r="N85" s="48">
        <f t="shared" si="26"/>
        <v>838</v>
      </c>
      <c r="O85" s="95">
        <f t="shared" si="28"/>
        <v>7.107115596641505</v>
      </c>
      <c r="P85" s="84">
        <f t="shared" si="30"/>
        <v>1318</v>
      </c>
      <c r="Q85" s="9">
        <f t="shared" si="31"/>
        <v>7</v>
      </c>
      <c r="R85" s="9">
        <f t="shared" si="32"/>
        <v>1325</v>
      </c>
      <c r="S85" s="85">
        <f t="shared" si="33"/>
        <v>11.237384445763718</v>
      </c>
    </row>
    <row r="86" spans="1:19" ht="15.75">
      <c r="A86" s="132">
        <v>13</v>
      </c>
      <c r="B86" s="1" t="s">
        <v>72</v>
      </c>
      <c r="C86" s="44">
        <v>1932</v>
      </c>
      <c r="D86" s="49">
        <f>'02-10.09 (УИК)'!V86</f>
        <v>85</v>
      </c>
      <c r="E86" s="50">
        <f>'02-10.09 (УИК)'!W86</f>
        <v>4.395036194415719</v>
      </c>
      <c r="F86" s="46">
        <v>83</v>
      </c>
      <c r="G86" s="13">
        <v>1</v>
      </c>
      <c r="H86" s="13">
        <f>F86+G86</f>
        <v>84</v>
      </c>
      <c r="I86" s="10">
        <f t="shared" si="29"/>
        <v>4.296066252587992</v>
      </c>
      <c r="J86" s="46">
        <v>58</v>
      </c>
      <c r="K86" s="13">
        <v>11</v>
      </c>
      <c r="L86" s="13">
        <f>J86+K86</f>
        <v>69</v>
      </c>
      <c r="M86" s="10">
        <f t="shared" si="27"/>
        <v>3.571428571428571</v>
      </c>
      <c r="N86" s="14">
        <f t="shared" si="26"/>
        <v>153</v>
      </c>
      <c r="O86" s="94">
        <f t="shared" si="28"/>
        <v>7.919254658385093</v>
      </c>
      <c r="P86" s="82">
        <f t="shared" si="30"/>
        <v>226</v>
      </c>
      <c r="Q86" s="68">
        <f t="shared" si="31"/>
        <v>12</v>
      </c>
      <c r="R86" s="68">
        <f t="shared" si="32"/>
        <v>238</v>
      </c>
      <c r="S86" s="83">
        <f t="shared" si="33"/>
        <v>12.318840579710146</v>
      </c>
    </row>
    <row r="87" spans="1:19" ht="15.75">
      <c r="A87" s="133"/>
      <c r="B87" s="1" t="s">
        <v>73</v>
      </c>
      <c r="C87" s="42">
        <v>2574</v>
      </c>
      <c r="D87" s="49">
        <f>'02-10.09 (УИК)'!V87</f>
        <v>127</v>
      </c>
      <c r="E87" s="50">
        <f>'02-10.09 (УИК)'!W87</f>
        <v>4.941634241245136</v>
      </c>
      <c r="F87" s="46">
        <v>106</v>
      </c>
      <c r="G87" s="13">
        <v>0</v>
      </c>
      <c r="H87" s="13">
        <f>F87+G87</f>
        <v>106</v>
      </c>
      <c r="I87" s="10">
        <f t="shared" si="29"/>
        <v>4.118104118104118</v>
      </c>
      <c r="J87" s="46">
        <v>66</v>
      </c>
      <c r="K87" s="13">
        <v>10</v>
      </c>
      <c r="L87" s="13">
        <f>J87+K87</f>
        <v>76</v>
      </c>
      <c r="M87" s="10">
        <f t="shared" si="27"/>
        <v>2.9526029526029527</v>
      </c>
      <c r="N87" s="14">
        <f t="shared" si="26"/>
        <v>182</v>
      </c>
      <c r="O87" s="94">
        <f t="shared" si="28"/>
        <v>7.07070707070707</v>
      </c>
      <c r="P87" s="82">
        <f t="shared" si="30"/>
        <v>299</v>
      </c>
      <c r="Q87" s="68">
        <f t="shared" si="31"/>
        <v>10</v>
      </c>
      <c r="R87" s="68">
        <f t="shared" si="32"/>
        <v>309</v>
      </c>
      <c r="S87" s="83">
        <f t="shared" si="33"/>
        <v>12.004662004662006</v>
      </c>
    </row>
    <row r="88" spans="1:19" ht="15.75">
      <c r="A88" s="133"/>
      <c r="B88" s="1" t="s">
        <v>74</v>
      </c>
      <c r="C88" s="42">
        <v>2098</v>
      </c>
      <c r="D88" s="49">
        <f>'02-10.09 (УИК)'!V88</f>
        <v>86</v>
      </c>
      <c r="E88" s="50">
        <f>'02-10.09 (УИК)'!W88</f>
        <v>4.093288910042837</v>
      </c>
      <c r="F88" s="46">
        <v>111</v>
      </c>
      <c r="G88" s="13">
        <v>0</v>
      </c>
      <c r="H88" s="13">
        <f>F88+G88</f>
        <v>111</v>
      </c>
      <c r="I88" s="10">
        <f t="shared" si="29"/>
        <v>5.290753098188751</v>
      </c>
      <c r="J88" s="46">
        <v>87</v>
      </c>
      <c r="K88" s="13">
        <v>0</v>
      </c>
      <c r="L88" s="13">
        <f>J88+K88</f>
        <v>87</v>
      </c>
      <c r="M88" s="10">
        <f t="shared" si="27"/>
        <v>4.146806482364156</v>
      </c>
      <c r="N88" s="14">
        <f t="shared" si="26"/>
        <v>198</v>
      </c>
      <c r="O88" s="94">
        <f t="shared" si="28"/>
        <v>9.437559580552907</v>
      </c>
      <c r="P88" s="82">
        <f t="shared" si="30"/>
        <v>284</v>
      </c>
      <c r="Q88" s="68">
        <f t="shared" si="31"/>
        <v>0</v>
      </c>
      <c r="R88" s="68">
        <f t="shared" si="32"/>
        <v>284</v>
      </c>
      <c r="S88" s="83">
        <f t="shared" si="33"/>
        <v>13.536701620591037</v>
      </c>
    </row>
    <row r="89" spans="1:19" ht="15.75">
      <c r="A89" s="133"/>
      <c r="B89" s="1" t="s">
        <v>75</v>
      </c>
      <c r="C89" s="42">
        <v>2038</v>
      </c>
      <c r="D89" s="49">
        <f>'02-10.09 (УИК)'!V89</f>
        <v>85</v>
      </c>
      <c r="E89" s="50">
        <f>'02-10.09 (УИК)'!W89</f>
        <v>4.1707556427870465</v>
      </c>
      <c r="F89" s="46">
        <v>76</v>
      </c>
      <c r="G89" s="13">
        <v>0</v>
      </c>
      <c r="H89" s="13">
        <f>F89+G89</f>
        <v>76</v>
      </c>
      <c r="I89" s="10">
        <f t="shared" si="29"/>
        <v>3.729146221786065</v>
      </c>
      <c r="J89" s="46">
        <v>77</v>
      </c>
      <c r="K89" s="13">
        <v>0</v>
      </c>
      <c r="L89" s="13">
        <f>J89+K89</f>
        <v>77</v>
      </c>
      <c r="M89" s="10">
        <f t="shared" si="27"/>
        <v>3.7782139352306183</v>
      </c>
      <c r="N89" s="14">
        <f t="shared" si="26"/>
        <v>153</v>
      </c>
      <c r="O89" s="94">
        <f t="shared" si="28"/>
        <v>7.5073601570166835</v>
      </c>
      <c r="P89" s="82">
        <f t="shared" si="30"/>
        <v>238</v>
      </c>
      <c r="Q89" s="68">
        <f t="shared" si="31"/>
        <v>0</v>
      </c>
      <c r="R89" s="68">
        <f t="shared" si="32"/>
        <v>238</v>
      </c>
      <c r="S89" s="83">
        <f t="shared" si="33"/>
        <v>11.678115799803729</v>
      </c>
    </row>
    <row r="90" spans="1:19" ht="15.75">
      <c r="A90" s="133"/>
      <c r="B90" s="1" t="s">
        <v>76</v>
      </c>
      <c r="C90" s="44">
        <v>1996</v>
      </c>
      <c r="D90" s="49">
        <f>'02-10.09 (УИК)'!V90</f>
        <v>96</v>
      </c>
      <c r="E90" s="50">
        <f>'02-10.09 (УИК)'!W90</f>
        <v>4.804804804804805</v>
      </c>
      <c r="F90" s="46">
        <v>82</v>
      </c>
      <c r="G90" s="13">
        <v>20</v>
      </c>
      <c r="H90" s="13">
        <f>F90+G90</f>
        <v>102</v>
      </c>
      <c r="I90" s="10">
        <f t="shared" si="29"/>
        <v>4.108216432865731</v>
      </c>
      <c r="J90" s="46">
        <v>82</v>
      </c>
      <c r="K90" s="13">
        <v>25</v>
      </c>
      <c r="L90" s="13">
        <f>J90+K90</f>
        <v>107</v>
      </c>
      <c r="M90" s="10">
        <f t="shared" si="27"/>
        <v>5.3607214428857715</v>
      </c>
      <c r="N90" s="14">
        <f t="shared" si="26"/>
        <v>209</v>
      </c>
      <c r="O90" s="94">
        <f t="shared" si="28"/>
        <v>10.470941883767534</v>
      </c>
      <c r="P90" s="82">
        <f t="shared" si="30"/>
        <v>260</v>
      </c>
      <c r="Q90" s="68">
        <f t="shared" si="31"/>
        <v>45</v>
      </c>
      <c r="R90" s="68">
        <f t="shared" si="32"/>
        <v>305</v>
      </c>
      <c r="S90" s="83">
        <f t="shared" si="33"/>
        <v>15.280561122244487</v>
      </c>
    </row>
    <row r="91" spans="1:19" ht="15.75">
      <c r="A91" s="134"/>
      <c r="B91" s="7" t="s">
        <v>218</v>
      </c>
      <c r="C91" s="43">
        <f>SUM(C86:C90)</f>
        <v>10638</v>
      </c>
      <c r="D91" s="53">
        <f>SUM(D86:D90)</f>
        <v>479</v>
      </c>
      <c r="E91" s="54">
        <f>'02-10.09 (УИК)'!W91</f>
        <v>4.5014566300159755</v>
      </c>
      <c r="F91" s="47">
        <f>SUM(F86:F90)</f>
        <v>458</v>
      </c>
      <c r="G91" s="9">
        <f>SUM(G86:G90)</f>
        <v>21</v>
      </c>
      <c r="H91" s="9">
        <f>SUM(H86:H90)</f>
        <v>479</v>
      </c>
      <c r="I91" s="11">
        <f t="shared" si="29"/>
        <v>4.305320548975371</v>
      </c>
      <c r="J91" s="47">
        <f>SUM(J86:J90)</f>
        <v>370</v>
      </c>
      <c r="K91" s="9">
        <f>SUM(K86:K90)</f>
        <v>46</v>
      </c>
      <c r="L91" s="9">
        <f>SUM(L86:L90)</f>
        <v>416</v>
      </c>
      <c r="M91" s="12">
        <f t="shared" si="27"/>
        <v>3.9105094942658396</v>
      </c>
      <c r="N91" s="48">
        <f t="shared" si="26"/>
        <v>895</v>
      </c>
      <c r="O91" s="95">
        <f t="shared" si="28"/>
        <v>8.413235570595976</v>
      </c>
      <c r="P91" s="84">
        <f t="shared" si="30"/>
        <v>1307</v>
      </c>
      <c r="Q91" s="9">
        <f t="shared" si="31"/>
        <v>67</v>
      </c>
      <c r="R91" s="9">
        <f t="shared" si="32"/>
        <v>1374</v>
      </c>
      <c r="S91" s="85">
        <f t="shared" si="33"/>
        <v>12.915961646926114</v>
      </c>
    </row>
    <row r="92" spans="1:19" ht="15.75">
      <c r="A92" s="132">
        <v>14</v>
      </c>
      <c r="B92" s="1" t="s">
        <v>77</v>
      </c>
      <c r="C92" s="44">
        <v>2318</v>
      </c>
      <c r="D92" s="49">
        <f>'02-10.09 (УИК)'!V92</f>
        <v>131</v>
      </c>
      <c r="E92" s="50">
        <f>'02-10.09 (УИК)'!W92</f>
        <v>5.656303972366149</v>
      </c>
      <c r="F92" s="46">
        <v>90</v>
      </c>
      <c r="G92" s="13">
        <v>17</v>
      </c>
      <c r="H92" s="13">
        <f>F92+G92</f>
        <v>107</v>
      </c>
      <c r="I92" s="10">
        <f t="shared" si="29"/>
        <v>3.882657463330457</v>
      </c>
      <c r="J92" s="46">
        <v>73</v>
      </c>
      <c r="K92" s="13">
        <v>5</v>
      </c>
      <c r="L92" s="13">
        <f>J92+K92</f>
        <v>78</v>
      </c>
      <c r="M92" s="10">
        <f t="shared" si="27"/>
        <v>3.364969801553063</v>
      </c>
      <c r="N92" s="14">
        <f t="shared" si="26"/>
        <v>185</v>
      </c>
      <c r="O92" s="94">
        <f t="shared" si="28"/>
        <v>7.981018119068162</v>
      </c>
      <c r="P92" s="82">
        <f t="shared" si="30"/>
        <v>294</v>
      </c>
      <c r="Q92" s="68">
        <f t="shared" si="31"/>
        <v>22</v>
      </c>
      <c r="R92" s="68">
        <f t="shared" si="32"/>
        <v>316</v>
      </c>
      <c r="S92" s="83">
        <f t="shared" si="33"/>
        <v>13.63244176013805</v>
      </c>
    </row>
    <row r="93" spans="1:19" ht="15.75">
      <c r="A93" s="133"/>
      <c r="B93" s="1" t="s">
        <v>78</v>
      </c>
      <c r="C93" s="44">
        <v>2025</v>
      </c>
      <c r="D93" s="49">
        <f>'02-10.09 (УИК)'!V93</f>
        <v>125</v>
      </c>
      <c r="E93" s="50">
        <f>'02-10.09 (УИК)'!W93</f>
        <v>6.181998021760633</v>
      </c>
      <c r="F93" s="46">
        <v>110</v>
      </c>
      <c r="G93" s="13">
        <v>0</v>
      </c>
      <c r="H93" s="13">
        <f>F93+G93</f>
        <v>110</v>
      </c>
      <c r="I93" s="10">
        <f t="shared" si="29"/>
        <v>5.432098765432099</v>
      </c>
      <c r="J93" s="46">
        <v>90</v>
      </c>
      <c r="K93" s="13">
        <v>11</v>
      </c>
      <c r="L93" s="13">
        <f>J93+K93</f>
        <v>101</v>
      </c>
      <c r="M93" s="10">
        <f t="shared" si="27"/>
        <v>4.987654320987654</v>
      </c>
      <c r="N93" s="14">
        <f t="shared" si="26"/>
        <v>211</v>
      </c>
      <c r="O93" s="94">
        <f t="shared" si="28"/>
        <v>10.419753086419753</v>
      </c>
      <c r="P93" s="82">
        <f t="shared" si="30"/>
        <v>325</v>
      </c>
      <c r="Q93" s="68">
        <f t="shared" si="31"/>
        <v>11</v>
      </c>
      <c r="R93" s="68">
        <f t="shared" si="32"/>
        <v>336</v>
      </c>
      <c r="S93" s="83">
        <f t="shared" si="33"/>
        <v>16.59259259259259</v>
      </c>
    </row>
    <row r="94" spans="1:19" ht="15.75">
      <c r="A94" s="133"/>
      <c r="B94" s="1" t="s">
        <v>79</v>
      </c>
      <c r="C94" s="42">
        <v>2016</v>
      </c>
      <c r="D94" s="49">
        <f>'02-10.09 (УИК)'!V94</f>
        <v>67</v>
      </c>
      <c r="E94" s="50">
        <f>'02-10.09 (УИК)'!W94</f>
        <v>3.3201189296333005</v>
      </c>
      <c r="F94" s="46">
        <v>41</v>
      </c>
      <c r="G94" s="13">
        <v>11</v>
      </c>
      <c r="H94" s="13">
        <f>F94+G94</f>
        <v>52</v>
      </c>
      <c r="I94" s="10">
        <f t="shared" si="29"/>
        <v>2.0337301587301586</v>
      </c>
      <c r="J94" s="46">
        <v>47</v>
      </c>
      <c r="K94" s="13">
        <v>2</v>
      </c>
      <c r="L94" s="13">
        <f>J94+K94</f>
        <v>49</v>
      </c>
      <c r="M94" s="10">
        <f t="shared" si="27"/>
        <v>2.430555555555556</v>
      </c>
      <c r="N94" s="14">
        <f t="shared" si="26"/>
        <v>101</v>
      </c>
      <c r="O94" s="94">
        <f t="shared" si="28"/>
        <v>5.009920634920635</v>
      </c>
      <c r="P94" s="82">
        <f t="shared" si="30"/>
        <v>155</v>
      </c>
      <c r="Q94" s="68">
        <f t="shared" si="31"/>
        <v>13</v>
      </c>
      <c r="R94" s="68">
        <f t="shared" si="32"/>
        <v>168</v>
      </c>
      <c r="S94" s="83">
        <f t="shared" si="33"/>
        <v>8.333333333333332</v>
      </c>
    </row>
    <row r="95" spans="1:19" ht="15.75">
      <c r="A95" s="133"/>
      <c r="B95" s="1" t="s">
        <v>80</v>
      </c>
      <c r="C95" s="42">
        <v>1970</v>
      </c>
      <c r="D95" s="49">
        <f>'02-10.09 (УИК)'!V95</f>
        <v>64</v>
      </c>
      <c r="E95" s="50">
        <f>'02-10.09 (УИК)'!W95</f>
        <v>3.2520325203252036</v>
      </c>
      <c r="F95" s="46">
        <v>86</v>
      </c>
      <c r="G95" s="13">
        <v>0</v>
      </c>
      <c r="H95" s="13">
        <f>F95+G95</f>
        <v>86</v>
      </c>
      <c r="I95" s="10">
        <f t="shared" si="29"/>
        <v>4.365482233502538</v>
      </c>
      <c r="J95" s="46">
        <v>93</v>
      </c>
      <c r="K95" s="13">
        <v>0</v>
      </c>
      <c r="L95" s="13">
        <f>J95+K95</f>
        <v>93</v>
      </c>
      <c r="M95" s="10">
        <f t="shared" si="27"/>
        <v>4.720812182741117</v>
      </c>
      <c r="N95" s="14">
        <f t="shared" si="26"/>
        <v>179</v>
      </c>
      <c r="O95" s="94">
        <f t="shared" si="28"/>
        <v>9.086294416243655</v>
      </c>
      <c r="P95" s="82">
        <f t="shared" si="30"/>
        <v>243</v>
      </c>
      <c r="Q95" s="68">
        <f t="shared" si="31"/>
        <v>0</v>
      </c>
      <c r="R95" s="68">
        <f t="shared" si="32"/>
        <v>243</v>
      </c>
      <c r="S95" s="83">
        <f t="shared" si="33"/>
        <v>12.33502538071066</v>
      </c>
    </row>
    <row r="96" spans="1:19" ht="15.75">
      <c r="A96" s="133"/>
      <c r="B96" s="1" t="s">
        <v>81</v>
      </c>
      <c r="C96" s="44">
        <v>2510</v>
      </c>
      <c r="D96" s="49">
        <f>'02-10.09 (УИК)'!V96</f>
        <v>85</v>
      </c>
      <c r="E96" s="50">
        <f>'02-10.09 (УИК)'!W96</f>
        <v>3.38510553564317</v>
      </c>
      <c r="F96" s="46">
        <v>85</v>
      </c>
      <c r="G96" s="13">
        <v>0</v>
      </c>
      <c r="H96" s="13">
        <f>F96+G96</f>
        <v>85</v>
      </c>
      <c r="I96" s="10">
        <f t="shared" si="29"/>
        <v>3.386454183266932</v>
      </c>
      <c r="J96" s="46">
        <v>80</v>
      </c>
      <c r="K96" s="13">
        <v>0</v>
      </c>
      <c r="L96" s="13">
        <f>J96+K96</f>
        <v>80</v>
      </c>
      <c r="M96" s="10">
        <f t="shared" si="27"/>
        <v>3.187250996015936</v>
      </c>
      <c r="N96" s="14">
        <f t="shared" si="26"/>
        <v>165</v>
      </c>
      <c r="O96" s="94">
        <f t="shared" si="28"/>
        <v>6.573705179282868</v>
      </c>
      <c r="P96" s="82">
        <f t="shared" si="30"/>
        <v>250</v>
      </c>
      <c r="Q96" s="68">
        <f t="shared" si="31"/>
        <v>0</v>
      </c>
      <c r="R96" s="68">
        <f t="shared" si="32"/>
        <v>250</v>
      </c>
      <c r="S96" s="83">
        <f t="shared" si="33"/>
        <v>9.9601593625498</v>
      </c>
    </row>
    <row r="97" spans="1:19" ht="15.75">
      <c r="A97" s="134"/>
      <c r="B97" s="7" t="s">
        <v>218</v>
      </c>
      <c r="C97" s="43">
        <f>SUM(C92:C96)</f>
        <v>10839</v>
      </c>
      <c r="D97" s="53">
        <f>SUM(D92:D96)</f>
        <v>472</v>
      </c>
      <c r="E97" s="54">
        <f>'02-10.09 (УИК)'!W97</f>
        <v>4.356252884171666</v>
      </c>
      <c r="F97" s="47">
        <f>SUM(F92:F96)</f>
        <v>412</v>
      </c>
      <c r="G97" s="9">
        <f>SUM(G92:G96)</f>
        <v>28</v>
      </c>
      <c r="H97" s="9">
        <f>SUM(H92:H96)</f>
        <v>440</v>
      </c>
      <c r="I97" s="11">
        <f t="shared" si="29"/>
        <v>3.801088661315619</v>
      </c>
      <c r="J97" s="47">
        <f>SUM(J92:J96)</f>
        <v>383</v>
      </c>
      <c r="K97" s="9">
        <f>SUM(K92:K96)</f>
        <v>18</v>
      </c>
      <c r="L97" s="9">
        <f>SUM(L92:L96)</f>
        <v>401</v>
      </c>
      <c r="M97" s="12">
        <f t="shared" si="27"/>
        <v>3.6996032844358337</v>
      </c>
      <c r="N97" s="48">
        <f t="shared" si="26"/>
        <v>841</v>
      </c>
      <c r="O97" s="95">
        <f t="shared" si="28"/>
        <v>7.759018359627272</v>
      </c>
      <c r="P97" s="84">
        <f t="shared" si="30"/>
        <v>1267</v>
      </c>
      <c r="Q97" s="9">
        <f t="shared" si="31"/>
        <v>46</v>
      </c>
      <c r="R97" s="9">
        <f t="shared" si="32"/>
        <v>1313</v>
      </c>
      <c r="S97" s="85">
        <f t="shared" si="33"/>
        <v>12.11366362210536</v>
      </c>
    </row>
    <row r="98" spans="1:19" ht="15.75">
      <c r="A98" s="132">
        <v>15</v>
      </c>
      <c r="B98" s="1" t="s">
        <v>82</v>
      </c>
      <c r="C98" s="44">
        <v>1797</v>
      </c>
      <c r="D98" s="49">
        <f>'02-10.09 (УИК)'!V98</f>
        <v>66</v>
      </c>
      <c r="E98" s="50">
        <f>'02-10.09 (УИК)'!W98</f>
        <v>3.6748329621380846</v>
      </c>
      <c r="F98" s="46">
        <v>87</v>
      </c>
      <c r="G98" s="13">
        <v>4</v>
      </c>
      <c r="H98" s="13">
        <f aca="true" t="shared" si="34" ref="H98:H103">F98+G98</f>
        <v>91</v>
      </c>
      <c r="I98" s="10">
        <f t="shared" si="29"/>
        <v>4.841402337228715</v>
      </c>
      <c r="J98" s="46">
        <v>50</v>
      </c>
      <c r="K98" s="13">
        <v>6</v>
      </c>
      <c r="L98" s="13">
        <f aca="true" t="shared" si="35" ref="L98:L103">J98+K98</f>
        <v>56</v>
      </c>
      <c r="M98" s="10">
        <f t="shared" si="27"/>
        <v>3.116304952698943</v>
      </c>
      <c r="N98" s="14">
        <f t="shared" si="26"/>
        <v>147</v>
      </c>
      <c r="O98" s="94">
        <f t="shared" si="28"/>
        <v>8.180300500834726</v>
      </c>
      <c r="P98" s="82">
        <f t="shared" si="30"/>
        <v>203</v>
      </c>
      <c r="Q98" s="68">
        <f t="shared" si="31"/>
        <v>10</v>
      </c>
      <c r="R98" s="68">
        <f t="shared" si="32"/>
        <v>213</v>
      </c>
      <c r="S98" s="83">
        <f t="shared" si="33"/>
        <v>11.853088480801336</v>
      </c>
    </row>
    <row r="99" spans="1:19" ht="15.75">
      <c r="A99" s="133"/>
      <c r="B99" s="1" t="s">
        <v>83</v>
      </c>
      <c r="C99" s="42">
        <v>1409</v>
      </c>
      <c r="D99" s="49">
        <f>'02-10.09 (УИК)'!V99</f>
        <v>58</v>
      </c>
      <c r="E99" s="50">
        <f>'02-10.09 (УИК)'!W99</f>
        <v>4.104741684359519</v>
      </c>
      <c r="F99" s="46">
        <v>61</v>
      </c>
      <c r="G99" s="13">
        <v>16</v>
      </c>
      <c r="H99" s="13">
        <f t="shared" si="34"/>
        <v>77</v>
      </c>
      <c r="I99" s="10">
        <f t="shared" si="29"/>
        <v>4.329311568488289</v>
      </c>
      <c r="J99" s="46">
        <v>47</v>
      </c>
      <c r="K99" s="13">
        <v>7</v>
      </c>
      <c r="L99" s="13">
        <f t="shared" si="35"/>
        <v>54</v>
      </c>
      <c r="M99" s="10">
        <f t="shared" si="27"/>
        <v>3.8325053229240598</v>
      </c>
      <c r="N99" s="14">
        <f t="shared" si="26"/>
        <v>131</v>
      </c>
      <c r="O99" s="94">
        <f t="shared" si="28"/>
        <v>9.297374024130589</v>
      </c>
      <c r="P99" s="82">
        <f t="shared" si="30"/>
        <v>166</v>
      </c>
      <c r="Q99" s="68">
        <f t="shared" si="31"/>
        <v>23</v>
      </c>
      <c r="R99" s="68">
        <f t="shared" si="32"/>
        <v>189</v>
      </c>
      <c r="S99" s="83">
        <f t="shared" si="33"/>
        <v>13.413768630234207</v>
      </c>
    </row>
    <row r="100" spans="1:19" ht="15.75">
      <c r="A100" s="133"/>
      <c r="B100" s="1" t="s">
        <v>84</v>
      </c>
      <c r="C100" s="42">
        <v>1913</v>
      </c>
      <c r="D100" s="49">
        <f>'02-10.09 (УИК)'!V100</f>
        <v>92</v>
      </c>
      <c r="E100" s="50">
        <f>'02-10.09 (УИК)'!W100</f>
        <v>4.806687565308255</v>
      </c>
      <c r="F100" s="46">
        <v>67</v>
      </c>
      <c r="G100" s="13">
        <v>16</v>
      </c>
      <c r="H100" s="13">
        <f t="shared" si="34"/>
        <v>83</v>
      </c>
      <c r="I100" s="10">
        <f t="shared" si="29"/>
        <v>3.5023523261892313</v>
      </c>
      <c r="J100" s="46">
        <v>73</v>
      </c>
      <c r="K100" s="13">
        <v>10</v>
      </c>
      <c r="L100" s="13">
        <f t="shared" si="35"/>
        <v>83</v>
      </c>
      <c r="M100" s="10">
        <f t="shared" si="27"/>
        <v>4.338734971249346</v>
      </c>
      <c r="N100" s="14">
        <f t="shared" si="26"/>
        <v>166</v>
      </c>
      <c r="O100" s="94">
        <f t="shared" si="28"/>
        <v>8.677469942498693</v>
      </c>
      <c r="P100" s="82">
        <f t="shared" si="30"/>
        <v>232</v>
      </c>
      <c r="Q100" s="68">
        <f t="shared" si="31"/>
        <v>26</v>
      </c>
      <c r="R100" s="68">
        <f t="shared" si="32"/>
        <v>258</v>
      </c>
      <c r="S100" s="83">
        <f t="shared" si="33"/>
        <v>13.486670151594355</v>
      </c>
    </row>
    <row r="101" spans="1:19" ht="15.75">
      <c r="A101" s="133"/>
      <c r="B101" s="1" t="s">
        <v>85</v>
      </c>
      <c r="C101" s="42">
        <v>2303</v>
      </c>
      <c r="D101" s="49">
        <f>'02-10.09 (УИК)'!V101</f>
        <v>113</v>
      </c>
      <c r="E101" s="50">
        <f>'02-10.09 (УИК)'!W101</f>
        <v>4.904513888888888</v>
      </c>
      <c r="F101" s="46">
        <v>99</v>
      </c>
      <c r="G101" s="13">
        <v>12</v>
      </c>
      <c r="H101" s="13">
        <f t="shared" si="34"/>
        <v>111</v>
      </c>
      <c r="I101" s="10">
        <f t="shared" si="29"/>
        <v>4.298740772904907</v>
      </c>
      <c r="J101" s="46">
        <v>93</v>
      </c>
      <c r="K101" s="13">
        <v>7</v>
      </c>
      <c r="L101" s="13">
        <f t="shared" si="35"/>
        <v>100</v>
      </c>
      <c r="M101" s="10">
        <f t="shared" si="27"/>
        <v>4.342162396873643</v>
      </c>
      <c r="N101" s="14">
        <f t="shared" si="26"/>
        <v>211</v>
      </c>
      <c r="O101" s="94">
        <f t="shared" si="28"/>
        <v>9.161962657403388</v>
      </c>
      <c r="P101" s="82">
        <f t="shared" si="30"/>
        <v>305</v>
      </c>
      <c r="Q101" s="68">
        <f t="shared" si="31"/>
        <v>19</v>
      </c>
      <c r="R101" s="68">
        <f t="shared" si="32"/>
        <v>324</v>
      </c>
      <c r="S101" s="83">
        <f t="shared" si="33"/>
        <v>14.068606165870603</v>
      </c>
    </row>
    <row r="102" spans="1:19" ht="15.75">
      <c r="A102" s="133"/>
      <c r="B102" s="1" t="s">
        <v>86</v>
      </c>
      <c r="C102" s="103">
        <v>2095</v>
      </c>
      <c r="D102" s="49">
        <f>'02-10.09 (УИК)'!V102</f>
        <v>89</v>
      </c>
      <c r="E102" s="50">
        <f>'02-10.09 (УИК)'!W102</f>
        <v>4.252269469660774</v>
      </c>
      <c r="F102" s="46">
        <v>81</v>
      </c>
      <c r="G102" s="13">
        <v>5</v>
      </c>
      <c r="H102" s="13">
        <f t="shared" si="34"/>
        <v>86</v>
      </c>
      <c r="I102" s="10">
        <f t="shared" si="29"/>
        <v>3.866348448687351</v>
      </c>
      <c r="J102" s="101">
        <v>87</v>
      </c>
      <c r="K102" s="102">
        <v>2</v>
      </c>
      <c r="L102" s="102">
        <f t="shared" si="35"/>
        <v>89</v>
      </c>
      <c r="M102" s="10">
        <f t="shared" si="27"/>
        <v>4.248210023866348</v>
      </c>
      <c r="N102" s="14">
        <f t="shared" si="26"/>
        <v>175</v>
      </c>
      <c r="O102" s="94">
        <f t="shared" si="28"/>
        <v>8.353221957040573</v>
      </c>
      <c r="P102" s="82">
        <f t="shared" si="30"/>
        <v>257</v>
      </c>
      <c r="Q102" s="68">
        <f t="shared" si="31"/>
        <v>7</v>
      </c>
      <c r="R102" s="68">
        <f t="shared" si="32"/>
        <v>264</v>
      </c>
      <c r="S102" s="83">
        <f t="shared" si="33"/>
        <v>12.601431980906922</v>
      </c>
    </row>
    <row r="103" spans="1:19" ht="15.75">
      <c r="A103" s="133"/>
      <c r="B103" s="1" t="s">
        <v>87</v>
      </c>
      <c r="C103" s="44">
        <v>2320</v>
      </c>
      <c r="D103" s="49">
        <f>'02-10.09 (УИК)'!V103</f>
        <v>112</v>
      </c>
      <c r="E103" s="50">
        <f>'02-10.09 (УИК)'!W103</f>
        <v>4.831751509922347</v>
      </c>
      <c r="F103" s="46">
        <v>107</v>
      </c>
      <c r="G103" s="13">
        <v>12</v>
      </c>
      <c r="H103" s="13">
        <f t="shared" si="34"/>
        <v>119</v>
      </c>
      <c r="I103" s="10">
        <f t="shared" si="29"/>
        <v>4.612068965517242</v>
      </c>
      <c r="J103" s="46">
        <v>91</v>
      </c>
      <c r="K103" s="13">
        <v>0</v>
      </c>
      <c r="L103" s="13">
        <f t="shared" si="35"/>
        <v>91</v>
      </c>
      <c r="M103" s="10">
        <f t="shared" si="27"/>
        <v>3.9224137931034484</v>
      </c>
      <c r="N103" s="14">
        <f t="shared" si="26"/>
        <v>210</v>
      </c>
      <c r="O103" s="94">
        <f t="shared" si="28"/>
        <v>9.051724137931034</v>
      </c>
      <c r="P103" s="82">
        <f t="shared" si="30"/>
        <v>310</v>
      </c>
      <c r="Q103" s="68">
        <f t="shared" si="31"/>
        <v>12</v>
      </c>
      <c r="R103" s="68">
        <f t="shared" si="32"/>
        <v>322</v>
      </c>
      <c r="S103" s="83">
        <f t="shared" si="33"/>
        <v>13.879310344827585</v>
      </c>
    </row>
    <row r="104" spans="1:19" ht="15.75">
      <c r="A104" s="134"/>
      <c r="B104" s="7" t="s">
        <v>218</v>
      </c>
      <c r="C104" s="43">
        <f>SUM(C98:C103)</f>
        <v>11837</v>
      </c>
      <c r="D104" s="53">
        <f>SUM(D98:D103)</f>
        <v>530</v>
      </c>
      <c r="E104" s="54">
        <f>'02-10.09 (УИК)'!W104</f>
        <v>4.477107619530326</v>
      </c>
      <c r="F104" s="47">
        <f>SUM(F98:F103)</f>
        <v>502</v>
      </c>
      <c r="G104" s="9">
        <f>SUM(G98:G103)</f>
        <v>65</v>
      </c>
      <c r="H104" s="9">
        <f>SUM(H98:H103)</f>
        <v>567</v>
      </c>
      <c r="I104" s="11">
        <f t="shared" si="29"/>
        <v>4.240939427219734</v>
      </c>
      <c r="J104" s="47">
        <f>SUM(J98:J103)</f>
        <v>441</v>
      </c>
      <c r="K104" s="9">
        <f>SUM(K98:K103)</f>
        <v>32</v>
      </c>
      <c r="L104" s="9">
        <f>SUM(L98:L103)</f>
        <v>473</v>
      </c>
      <c r="M104" s="12">
        <f t="shared" si="27"/>
        <v>3.9959449184759652</v>
      </c>
      <c r="N104" s="48">
        <f t="shared" si="26"/>
        <v>1040</v>
      </c>
      <c r="O104" s="95">
        <f t="shared" si="28"/>
        <v>8.78600996874208</v>
      </c>
      <c r="P104" s="84">
        <f t="shared" si="30"/>
        <v>1473</v>
      </c>
      <c r="Q104" s="9">
        <f t="shared" si="31"/>
        <v>97</v>
      </c>
      <c r="R104" s="9">
        <f t="shared" si="32"/>
        <v>1570</v>
      </c>
      <c r="S104" s="85">
        <f t="shared" si="33"/>
        <v>13.26349581819718</v>
      </c>
    </row>
    <row r="105" spans="1:19" ht="15.75">
      <c r="A105" s="135">
        <v>16</v>
      </c>
      <c r="B105" s="1" t="s">
        <v>88</v>
      </c>
      <c r="C105" s="44">
        <v>1387</v>
      </c>
      <c r="D105" s="49">
        <f>'02-10.09 (УИК)'!V105</f>
        <v>81</v>
      </c>
      <c r="E105" s="50">
        <f>'02-10.09 (УИК)'!W105</f>
        <v>5.818965517241379</v>
      </c>
      <c r="F105" s="46">
        <v>51</v>
      </c>
      <c r="G105" s="13">
        <v>2</v>
      </c>
      <c r="H105" s="13">
        <f>F105+G105</f>
        <v>53</v>
      </c>
      <c r="I105" s="10">
        <f t="shared" si="29"/>
        <v>3.6770007209805335</v>
      </c>
      <c r="J105" s="46">
        <v>42</v>
      </c>
      <c r="K105" s="13">
        <v>1</v>
      </c>
      <c r="L105" s="13">
        <f>J105+K105</f>
        <v>43</v>
      </c>
      <c r="M105" s="10">
        <f t="shared" si="27"/>
        <v>3.1002162941600577</v>
      </c>
      <c r="N105" s="14">
        <f t="shared" si="26"/>
        <v>96</v>
      </c>
      <c r="O105" s="94">
        <f t="shared" si="28"/>
        <v>6.92141312184571</v>
      </c>
      <c r="P105" s="82">
        <f t="shared" si="30"/>
        <v>174</v>
      </c>
      <c r="Q105" s="68">
        <f t="shared" si="31"/>
        <v>3</v>
      </c>
      <c r="R105" s="68">
        <f t="shared" si="32"/>
        <v>177</v>
      </c>
      <c r="S105" s="83">
        <f t="shared" si="33"/>
        <v>12.761355443403028</v>
      </c>
    </row>
    <row r="106" spans="1:19" ht="15.75">
      <c r="A106" s="136"/>
      <c r="B106" s="1" t="s">
        <v>89</v>
      </c>
      <c r="C106" s="42">
        <v>2401</v>
      </c>
      <c r="D106" s="49">
        <f>'02-10.09 (УИК)'!V106</f>
        <v>85</v>
      </c>
      <c r="E106" s="50">
        <f>'02-10.09 (УИК)'!W106</f>
        <v>3.540191586838817</v>
      </c>
      <c r="F106" s="46">
        <v>70</v>
      </c>
      <c r="G106" s="13">
        <v>2</v>
      </c>
      <c r="H106" s="13">
        <f aca="true" t="shared" si="36" ref="H106:H111">F106+G106</f>
        <v>72</v>
      </c>
      <c r="I106" s="10">
        <f t="shared" si="29"/>
        <v>2.9154518950437316</v>
      </c>
      <c r="J106" s="46">
        <v>65</v>
      </c>
      <c r="K106" s="13">
        <v>6</v>
      </c>
      <c r="L106" s="13">
        <f aca="true" t="shared" si="37" ref="L106:L111">J106+K106</f>
        <v>71</v>
      </c>
      <c r="M106" s="10">
        <f t="shared" si="27"/>
        <v>2.9571012078300707</v>
      </c>
      <c r="N106" s="14">
        <f t="shared" si="26"/>
        <v>143</v>
      </c>
      <c r="O106" s="94">
        <f t="shared" si="28"/>
        <v>5.95585172844648</v>
      </c>
      <c r="P106" s="82">
        <f t="shared" si="30"/>
        <v>220</v>
      </c>
      <c r="Q106" s="68">
        <f t="shared" si="31"/>
        <v>8</v>
      </c>
      <c r="R106" s="68">
        <f t="shared" si="32"/>
        <v>228</v>
      </c>
      <c r="S106" s="83">
        <f t="shared" si="33"/>
        <v>9.496043315285299</v>
      </c>
    </row>
    <row r="107" spans="1:19" ht="15.75">
      <c r="A107" s="136"/>
      <c r="B107" s="1" t="s">
        <v>90</v>
      </c>
      <c r="C107" s="42">
        <v>53</v>
      </c>
      <c r="D107" s="49">
        <f>'02-10.09 (УИК)'!V107</f>
        <v>0</v>
      </c>
      <c r="E107" s="50">
        <f>'02-10.09 (УИК)'!W107</f>
        <v>0</v>
      </c>
      <c r="F107" s="46">
        <v>0</v>
      </c>
      <c r="G107" s="13">
        <v>0</v>
      </c>
      <c r="H107" s="13">
        <f t="shared" si="36"/>
        <v>0</v>
      </c>
      <c r="I107" s="10">
        <f t="shared" si="29"/>
        <v>0</v>
      </c>
      <c r="J107" s="46">
        <v>0</v>
      </c>
      <c r="K107" s="13">
        <v>0</v>
      </c>
      <c r="L107" s="13">
        <f t="shared" si="37"/>
        <v>0</v>
      </c>
      <c r="M107" s="10">
        <f t="shared" si="27"/>
        <v>0</v>
      </c>
      <c r="N107" s="14">
        <f t="shared" si="26"/>
        <v>0</v>
      </c>
      <c r="O107" s="94">
        <f t="shared" si="28"/>
        <v>0</v>
      </c>
      <c r="P107" s="82">
        <f t="shared" si="30"/>
        <v>0</v>
      </c>
      <c r="Q107" s="68">
        <f t="shared" si="31"/>
        <v>0</v>
      </c>
      <c r="R107" s="68">
        <f t="shared" si="32"/>
        <v>0</v>
      </c>
      <c r="S107" s="83">
        <f t="shared" si="33"/>
        <v>0</v>
      </c>
    </row>
    <row r="108" spans="1:19" ht="15.75">
      <c r="A108" s="136"/>
      <c r="B108" s="1" t="s">
        <v>91</v>
      </c>
      <c r="C108" s="42">
        <v>2197</v>
      </c>
      <c r="D108" s="49">
        <f>'02-10.09 (УИК)'!V108</f>
        <v>97</v>
      </c>
      <c r="E108" s="50">
        <f>'02-10.09 (УИК)'!W108</f>
        <v>4.435299497027892</v>
      </c>
      <c r="F108" s="46">
        <v>79</v>
      </c>
      <c r="G108" s="13">
        <v>3</v>
      </c>
      <c r="H108" s="13">
        <f t="shared" si="36"/>
        <v>82</v>
      </c>
      <c r="I108" s="10">
        <f t="shared" si="29"/>
        <v>3.5958124715521165</v>
      </c>
      <c r="J108" s="46">
        <v>77</v>
      </c>
      <c r="K108" s="13">
        <v>0</v>
      </c>
      <c r="L108" s="13">
        <f t="shared" si="37"/>
        <v>77</v>
      </c>
      <c r="M108" s="10">
        <f t="shared" si="27"/>
        <v>3.504779244424215</v>
      </c>
      <c r="N108" s="14">
        <f t="shared" si="26"/>
        <v>159</v>
      </c>
      <c r="O108" s="94">
        <f t="shared" si="28"/>
        <v>7.237141556668184</v>
      </c>
      <c r="P108" s="82">
        <f t="shared" si="30"/>
        <v>253</v>
      </c>
      <c r="Q108" s="68">
        <f t="shared" si="31"/>
        <v>3</v>
      </c>
      <c r="R108" s="68">
        <f t="shared" si="32"/>
        <v>256</v>
      </c>
      <c r="S108" s="83">
        <f t="shared" si="33"/>
        <v>11.652253072371415</v>
      </c>
    </row>
    <row r="109" spans="1:19" ht="15.75">
      <c r="A109" s="136"/>
      <c r="B109" s="1" t="s">
        <v>92</v>
      </c>
      <c r="C109" s="42">
        <v>2049</v>
      </c>
      <c r="D109" s="49">
        <f>'02-10.09 (УИК)'!V109</f>
        <v>89</v>
      </c>
      <c r="E109" s="50">
        <f>'02-10.09 (УИК)'!W109</f>
        <v>4.339346660165773</v>
      </c>
      <c r="F109" s="46">
        <v>81</v>
      </c>
      <c r="G109" s="13">
        <v>0</v>
      </c>
      <c r="H109" s="13">
        <f t="shared" si="36"/>
        <v>81</v>
      </c>
      <c r="I109" s="10">
        <f t="shared" si="29"/>
        <v>3.953147877013177</v>
      </c>
      <c r="J109" s="46">
        <v>70</v>
      </c>
      <c r="K109" s="13">
        <v>0</v>
      </c>
      <c r="L109" s="13">
        <f t="shared" si="37"/>
        <v>70</v>
      </c>
      <c r="M109" s="10">
        <f t="shared" si="27"/>
        <v>3.4163006344558324</v>
      </c>
      <c r="N109" s="14">
        <f t="shared" si="26"/>
        <v>151</v>
      </c>
      <c r="O109" s="94">
        <f t="shared" si="28"/>
        <v>7.36944851146901</v>
      </c>
      <c r="P109" s="82">
        <f t="shared" si="30"/>
        <v>240</v>
      </c>
      <c r="Q109" s="68">
        <f t="shared" si="31"/>
        <v>0</v>
      </c>
      <c r="R109" s="68">
        <f t="shared" si="32"/>
        <v>240</v>
      </c>
      <c r="S109" s="83">
        <f t="shared" si="33"/>
        <v>11.71303074670571</v>
      </c>
    </row>
    <row r="110" spans="1:19" ht="15.75">
      <c r="A110" s="136"/>
      <c r="B110" s="1" t="s">
        <v>93</v>
      </c>
      <c r="C110" s="42">
        <v>1422</v>
      </c>
      <c r="D110" s="49">
        <f>'02-10.09 (УИК)'!V110</f>
        <v>62</v>
      </c>
      <c r="E110" s="50">
        <f>'02-10.09 (УИК)'!W110</f>
        <v>4.353932584269663</v>
      </c>
      <c r="F110" s="46">
        <v>55</v>
      </c>
      <c r="G110" s="13">
        <v>0</v>
      </c>
      <c r="H110" s="13">
        <f t="shared" si="36"/>
        <v>55</v>
      </c>
      <c r="I110" s="10">
        <f t="shared" si="29"/>
        <v>3.8677918424753868</v>
      </c>
      <c r="J110" s="46">
        <v>38</v>
      </c>
      <c r="K110" s="13">
        <v>8</v>
      </c>
      <c r="L110" s="13">
        <f t="shared" si="37"/>
        <v>46</v>
      </c>
      <c r="M110" s="10">
        <f t="shared" si="27"/>
        <v>3.2348804500703237</v>
      </c>
      <c r="N110" s="14">
        <f t="shared" si="26"/>
        <v>101</v>
      </c>
      <c r="O110" s="94">
        <f t="shared" si="28"/>
        <v>7.10267229254571</v>
      </c>
      <c r="P110" s="82">
        <f t="shared" si="30"/>
        <v>155</v>
      </c>
      <c r="Q110" s="68">
        <f t="shared" si="31"/>
        <v>8</v>
      </c>
      <c r="R110" s="68">
        <f t="shared" si="32"/>
        <v>163</v>
      </c>
      <c r="S110" s="83">
        <f t="shared" si="33"/>
        <v>11.462728551336147</v>
      </c>
    </row>
    <row r="111" spans="1:19" ht="15.75">
      <c r="A111" s="136"/>
      <c r="B111" s="1" t="s">
        <v>94</v>
      </c>
      <c r="C111" s="42">
        <v>2112</v>
      </c>
      <c r="D111" s="49">
        <f>'02-10.09 (УИК)'!V111</f>
        <v>67</v>
      </c>
      <c r="E111" s="50">
        <f>'02-10.09 (УИК)'!W111</f>
        <v>3.179876601803512</v>
      </c>
      <c r="F111" s="46">
        <v>71</v>
      </c>
      <c r="G111" s="13">
        <v>0</v>
      </c>
      <c r="H111" s="13">
        <f t="shared" si="36"/>
        <v>71</v>
      </c>
      <c r="I111" s="10">
        <f t="shared" si="29"/>
        <v>3.361742424242424</v>
      </c>
      <c r="J111" s="46">
        <v>65</v>
      </c>
      <c r="K111" s="13">
        <v>0</v>
      </c>
      <c r="L111" s="13">
        <f t="shared" si="37"/>
        <v>65</v>
      </c>
      <c r="M111" s="10">
        <f t="shared" si="27"/>
        <v>3.077651515151515</v>
      </c>
      <c r="N111" s="14">
        <f t="shared" si="26"/>
        <v>136</v>
      </c>
      <c r="O111" s="94">
        <f t="shared" si="28"/>
        <v>6.4393939393939394</v>
      </c>
      <c r="P111" s="82">
        <f t="shared" si="30"/>
        <v>203</v>
      </c>
      <c r="Q111" s="68">
        <f t="shared" si="31"/>
        <v>0</v>
      </c>
      <c r="R111" s="68">
        <f t="shared" si="32"/>
        <v>203</v>
      </c>
      <c r="S111" s="83">
        <f t="shared" si="33"/>
        <v>9.611742424242424</v>
      </c>
    </row>
    <row r="112" spans="1:19" ht="15.75">
      <c r="A112" s="137"/>
      <c r="B112" s="7" t="s">
        <v>218</v>
      </c>
      <c r="C112" s="43">
        <f>SUM(C105:C111)</f>
        <v>11621</v>
      </c>
      <c r="D112" s="53">
        <f>SUM(D105:D111)</f>
        <v>481</v>
      </c>
      <c r="E112" s="54">
        <f>'02-10.09 (УИК)'!W112</f>
        <v>4.141196728368489</v>
      </c>
      <c r="F112" s="47">
        <f>SUM(F105:F111)</f>
        <v>407</v>
      </c>
      <c r="G112" s="9">
        <f>SUM(G105:G111)</f>
        <v>7</v>
      </c>
      <c r="H112" s="9">
        <f>SUM(H105:H111)</f>
        <v>414</v>
      </c>
      <c r="I112" s="11">
        <f t="shared" si="29"/>
        <v>3.502280354530591</v>
      </c>
      <c r="J112" s="47">
        <f>SUM(J105:J111)</f>
        <v>357</v>
      </c>
      <c r="K112" s="9">
        <f>SUM(K105:K111)</f>
        <v>15</v>
      </c>
      <c r="L112" s="9">
        <f>SUM(L105:L111)</f>
        <v>372</v>
      </c>
      <c r="M112" s="12">
        <f t="shared" si="27"/>
        <v>3.2011014542638327</v>
      </c>
      <c r="N112" s="48">
        <f t="shared" si="26"/>
        <v>786</v>
      </c>
      <c r="O112" s="95">
        <f t="shared" si="28"/>
        <v>6.763617588847776</v>
      </c>
      <c r="P112" s="84">
        <f t="shared" si="30"/>
        <v>1245</v>
      </c>
      <c r="Q112" s="9">
        <f t="shared" si="31"/>
        <v>22</v>
      </c>
      <c r="R112" s="9">
        <f t="shared" si="32"/>
        <v>1267</v>
      </c>
      <c r="S112" s="85">
        <f t="shared" si="33"/>
        <v>10.902676189656656</v>
      </c>
    </row>
    <row r="113" spans="1:19" ht="15.75">
      <c r="A113" s="132">
        <v>17</v>
      </c>
      <c r="B113" s="1" t="s">
        <v>95</v>
      </c>
      <c r="C113" s="42">
        <v>2375</v>
      </c>
      <c r="D113" s="49">
        <f>'02-10.09 (УИК)'!V113</f>
        <v>113</v>
      </c>
      <c r="E113" s="50">
        <f>'02-10.09 (УИК)'!W113</f>
        <v>4.761904761904762</v>
      </c>
      <c r="F113" s="46">
        <v>126</v>
      </c>
      <c r="G113" s="13">
        <v>9</v>
      </c>
      <c r="H113" s="13">
        <f aca="true" t="shared" si="38" ref="H113:H118">F113+G113</f>
        <v>135</v>
      </c>
      <c r="I113" s="10">
        <f t="shared" si="29"/>
        <v>5.3052631578947365</v>
      </c>
      <c r="J113" s="46">
        <v>88</v>
      </c>
      <c r="K113" s="13">
        <v>4</v>
      </c>
      <c r="L113" s="13">
        <f aca="true" t="shared" si="39" ref="L113:L118">J113+K113</f>
        <v>92</v>
      </c>
      <c r="M113" s="10">
        <f t="shared" si="27"/>
        <v>3.873684210526316</v>
      </c>
      <c r="N113" s="14">
        <f t="shared" si="26"/>
        <v>227</v>
      </c>
      <c r="O113" s="94">
        <f t="shared" si="28"/>
        <v>9.557894736842105</v>
      </c>
      <c r="P113" s="82">
        <f t="shared" si="30"/>
        <v>327</v>
      </c>
      <c r="Q113" s="68">
        <f t="shared" si="31"/>
        <v>13</v>
      </c>
      <c r="R113" s="68">
        <f t="shared" si="32"/>
        <v>340</v>
      </c>
      <c r="S113" s="83">
        <f t="shared" si="33"/>
        <v>14.315789473684209</v>
      </c>
    </row>
    <row r="114" spans="1:19" ht="15.75">
      <c r="A114" s="133"/>
      <c r="B114" s="1" t="s">
        <v>96</v>
      </c>
      <c r="C114" s="42">
        <v>2090</v>
      </c>
      <c r="D114" s="49">
        <f>'02-10.09 (УИК)'!V114</f>
        <v>64</v>
      </c>
      <c r="E114" s="50">
        <f>'02-10.09 (УИК)'!W114</f>
        <v>3.0666027791087687</v>
      </c>
      <c r="F114" s="46">
        <v>84</v>
      </c>
      <c r="G114" s="13">
        <v>12</v>
      </c>
      <c r="H114" s="13">
        <f t="shared" si="38"/>
        <v>96</v>
      </c>
      <c r="I114" s="10">
        <f t="shared" si="29"/>
        <v>4.019138755980861</v>
      </c>
      <c r="J114" s="46">
        <v>67</v>
      </c>
      <c r="K114" s="13">
        <v>0</v>
      </c>
      <c r="L114" s="13">
        <f t="shared" si="39"/>
        <v>67</v>
      </c>
      <c r="M114" s="10">
        <f t="shared" si="27"/>
        <v>3.2057416267942584</v>
      </c>
      <c r="N114" s="14">
        <f t="shared" si="26"/>
        <v>163</v>
      </c>
      <c r="O114" s="94">
        <f t="shared" si="28"/>
        <v>7.7990430622009566</v>
      </c>
      <c r="P114" s="82">
        <f t="shared" si="30"/>
        <v>215</v>
      </c>
      <c r="Q114" s="68">
        <f t="shared" si="31"/>
        <v>12</v>
      </c>
      <c r="R114" s="68">
        <f t="shared" si="32"/>
        <v>227</v>
      </c>
      <c r="S114" s="83">
        <f t="shared" si="33"/>
        <v>10.861244019138756</v>
      </c>
    </row>
    <row r="115" spans="1:19" ht="15.75">
      <c r="A115" s="133"/>
      <c r="B115" s="1" t="s">
        <v>97</v>
      </c>
      <c r="C115" s="42">
        <v>2342</v>
      </c>
      <c r="D115" s="49">
        <f>'02-10.09 (УИК)'!V115</f>
        <v>167</v>
      </c>
      <c r="E115" s="50">
        <f>'02-10.09 (УИК)'!W115</f>
        <v>7.13065755764304</v>
      </c>
      <c r="F115" s="46">
        <v>92</v>
      </c>
      <c r="G115" s="13">
        <v>21</v>
      </c>
      <c r="H115" s="13">
        <f t="shared" si="38"/>
        <v>113</v>
      </c>
      <c r="I115" s="10">
        <f t="shared" si="29"/>
        <v>3.928266438941076</v>
      </c>
      <c r="J115" s="46">
        <v>90</v>
      </c>
      <c r="K115" s="13">
        <v>6</v>
      </c>
      <c r="L115" s="13">
        <f t="shared" si="39"/>
        <v>96</v>
      </c>
      <c r="M115" s="10">
        <f t="shared" si="27"/>
        <v>4.0990606319385146</v>
      </c>
      <c r="N115" s="14">
        <f t="shared" si="26"/>
        <v>209</v>
      </c>
      <c r="O115" s="94">
        <f t="shared" si="28"/>
        <v>8.92399658411614</v>
      </c>
      <c r="P115" s="82">
        <f t="shared" si="30"/>
        <v>349</v>
      </c>
      <c r="Q115" s="68">
        <f t="shared" si="31"/>
        <v>27</v>
      </c>
      <c r="R115" s="68">
        <f t="shared" si="32"/>
        <v>376</v>
      </c>
      <c r="S115" s="83">
        <f t="shared" si="33"/>
        <v>16.05465414175918</v>
      </c>
    </row>
    <row r="116" spans="1:19" ht="15.75">
      <c r="A116" s="133"/>
      <c r="B116" s="1" t="s">
        <v>98</v>
      </c>
      <c r="C116" s="42">
        <v>1620</v>
      </c>
      <c r="D116" s="49">
        <f>'02-10.09 (УИК)'!V116</f>
        <v>75</v>
      </c>
      <c r="E116" s="50">
        <f>'02-10.09 (УИК)'!W116</f>
        <v>4.672897196261682</v>
      </c>
      <c r="F116" s="46">
        <v>29</v>
      </c>
      <c r="G116" s="13">
        <v>4</v>
      </c>
      <c r="H116" s="13">
        <f t="shared" si="38"/>
        <v>33</v>
      </c>
      <c r="I116" s="10">
        <f t="shared" si="29"/>
        <v>1.7901234567901234</v>
      </c>
      <c r="J116" s="46">
        <v>46</v>
      </c>
      <c r="K116" s="13">
        <v>4</v>
      </c>
      <c r="L116" s="13">
        <f t="shared" si="39"/>
        <v>50</v>
      </c>
      <c r="M116" s="10">
        <f t="shared" si="27"/>
        <v>3.0864197530864197</v>
      </c>
      <c r="N116" s="14">
        <f t="shared" si="26"/>
        <v>83</v>
      </c>
      <c r="O116" s="94">
        <f t="shared" si="28"/>
        <v>5.1234567901234565</v>
      </c>
      <c r="P116" s="82">
        <f t="shared" si="30"/>
        <v>150</v>
      </c>
      <c r="Q116" s="68">
        <f t="shared" si="31"/>
        <v>8</v>
      </c>
      <c r="R116" s="68">
        <f t="shared" si="32"/>
        <v>158</v>
      </c>
      <c r="S116" s="83">
        <f t="shared" si="33"/>
        <v>9.753086419753085</v>
      </c>
    </row>
    <row r="117" spans="1:19" ht="15.75">
      <c r="A117" s="133"/>
      <c r="B117" s="1" t="s">
        <v>99</v>
      </c>
      <c r="C117" s="42">
        <v>1230</v>
      </c>
      <c r="D117" s="49">
        <f>'02-10.09 (УИК)'!V117</f>
        <v>51</v>
      </c>
      <c r="E117" s="50">
        <f>'02-10.09 (УИК)'!W117</f>
        <v>4.13625304136253</v>
      </c>
      <c r="F117" s="46">
        <v>21</v>
      </c>
      <c r="G117" s="13">
        <v>4</v>
      </c>
      <c r="H117" s="13">
        <f t="shared" si="38"/>
        <v>25</v>
      </c>
      <c r="I117" s="10">
        <f t="shared" si="29"/>
        <v>1.707317073170732</v>
      </c>
      <c r="J117" s="46">
        <v>38</v>
      </c>
      <c r="K117" s="13">
        <v>0</v>
      </c>
      <c r="L117" s="13">
        <f t="shared" si="39"/>
        <v>38</v>
      </c>
      <c r="M117" s="10">
        <f t="shared" si="27"/>
        <v>3.089430894308943</v>
      </c>
      <c r="N117" s="14">
        <f t="shared" si="26"/>
        <v>63</v>
      </c>
      <c r="O117" s="94">
        <f t="shared" si="28"/>
        <v>5.121951219512195</v>
      </c>
      <c r="P117" s="82">
        <f t="shared" si="30"/>
        <v>110</v>
      </c>
      <c r="Q117" s="68">
        <f t="shared" si="31"/>
        <v>4</v>
      </c>
      <c r="R117" s="68">
        <f t="shared" si="32"/>
        <v>114</v>
      </c>
      <c r="S117" s="83">
        <f t="shared" si="33"/>
        <v>9.268292682926829</v>
      </c>
    </row>
    <row r="118" spans="1:19" ht="15.75">
      <c r="A118" s="133"/>
      <c r="B118" s="1" t="s">
        <v>100</v>
      </c>
      <c r="C118" s="42">
        <v>2471</v>
      </c>
      <c r="D118" s="49">
        <f>'02-10.09 (УИК)'!V118</f>
        <v>115</v>
      </c>
      <c r="E118" s="50">
        <f>'02-10.09 (УИК)'!W118</f>
        <v>4.67479674796748</v>
      </c>
      <c r="F118" s="46">
        <v>95</v>
      </c>
      <c r="G118" s="13">
        <v>1</v>
      </c>
      <c r="H118" s="13">
        <f t="shared" si="38"/>
        <v>96</v>
      </c>
      <c r="I118" s="10">
        <f t="shared" si="29"/>
        <v>3.844597329016593</v>
      </c>
      <c r="J118" s="46">
        <v>92</v>
      </c>
      <c r="K118" s="13">
        <v>1</v>
      </c>
      <c r="L118" s="13">
        <f t="shared" si="39"/>
        <v>93</v>
      </c>
      <c r="M118" s="10">
        <f t="shared" si="27"/>
        <v>3.763658437879401</v>
      </c>
      <c r="N118" s="14">
        <f t="shared" si="26"/>
        <v>189</v>
      </c>
      <c r="O118" s="94">
        <f t="shared" si="28"/>
        <v>7.64872521246459</v>
      </c>
      <c r="P118" s="82">
        <f t="shared" si="30"/>
        <v>302</v>
      </c>
      <c r="Q118" s="68">
        <f t="shared" si="31"/>
        <v>2</v>
      </c>
      <c r="R118" s="68">
        <f t="shared" si="32"/>
        <v>304</v>
      </c>
      <c r="S118" s="83">
        <f t="shared" si="33"/>
        <v>12.302711452853096</v>
      </c>
    </row>
    <row r="119" spans="1:19" ht="15.75">
      <c r="A119" s="134"/>
      <c r="B119" s="7" t="s">
        <v>218</v>
      </c>
      <c r="C119" s="43">
        <f>SUM(C113:C118)</f>
        <v>12128</v>
      </c>
      <c r="D119" s="53">
        <f>SUM(D113:D118)</f>
        <v>585</v>
      </c>
      <c r="E119" s="54">
        <f>'02-10.09 (УИК)'!W119</f>
        <v>4.8347107438016526</v>
      </c>
      <c r="F119" s="47">
        <f>SUM(F113:F118)</f>
        <v>447</v>
      </c>
      <c r="G119" s="9">
        <f>SUM(G113:G118)</f>
        <v>51</v>
      </c>
      <c r="H119" s="9">
        <f>SUM(H113:H118)</f>
        <v>498</v>
      </c>
      <c r="I119" s="11">
        <f t="shared" si="29"/>
        <v>3.6856860158311346</v>
      </c>
      <c r="J119" s="47">
        <f>SUM(J113:J118)</f>
        <v>421</v>
      </c>
      <c r="K119" s="9">
        <f>SUM(K113:K118)</f>
        <v>15</v>
      </c>
      <c r="L119" s="9">
        <f>SUM(L113:L118)</f>
        <v>436</v>
      </c>
      <c r="M119" s="12">
        <f t="shared" si="27"/>
        <v>3.594986807387863</v>
      </c>
      <c r="N119" s="48">
        <f t="shared" si="26"/>
        <v>934</v>
      </c>
      <c r="O119" s="95">
        <f t="shared" si="28"/>
        <v>7.701187335092348</v>
      </c>
      <c r="P119" s="84">
        <f t="shared" si="30"/>
        <v>1453</v>
      </c>
      <c r="Q119" s="9">
        <f t="shared" si="31"/>
        <v>66</v>
      </c>
      <c r="R119" s="9">
        <f t="shared" si="32"/>
        <v>1519</v>
      </c>
      <c r="S119" s="85">
        <f t="shared" si="33"/>
        <v>12.524736147757256</v>
      </c>
    </row>
    <row r="120" spans="1:19" ht="15.75">
      <c r="A120" s="132">
        <v>18</v>
      </c>
      <c r="B120" s="1" t="s">
        <v>101</v>
      </c>
      <c r="C120" s="44">
        <v>1501</v>
      </c>
      <c r="D120" s="49">
        <f>'02-10.09 (УИК)'!V120</f>
        <v>49</v>
      </c>
      <c r="E120" s="50">
        <f>'02-10.09 (УИК)'!W120</f>
        <v>3.2710280373831773</v>
      </c>
      <c r="F120" s="46">
        <v>46</v>
      </c>
      <c r="G120" s="13">
        <v>14</v>
      </c>
      <c r="H120" s="13">
        <f aca="true" t="shared" si="40" ref="H120:H125">F120+G120</f>
        <v>60</v>
      </c>
      <c r="I120" s="10">
        <f t="shared" si="29"/>
        <v>3.0646235842771485</v>
      </c>
      <c r="J120" s="46">
        <v>53</v>
      </c>
      <c r="K120" s="13">
        <v>7</v>
      </c>
      <c r="L120" s="13">
        <f aca="true" t="shared" si="41" ref="L120:L125">J120+K120</f>
        <v>60</v>
      </c>
      <c r="M120" s="10">
        <f t="shared" si="27"/>
        <v>3.9973351099267154</v>
      </c>
      <c r="N120" s="14">
        <f t="shared" si="26"/>
        <v>120</v>
      </c>
      <c r="O120" s="94">
        <f t="shared" si="28"/>
        <v>7.994670219853431</v>
      </c>
      <c r="P120" s="82">
        <f t="shared" si="30"/>
        <v>148</v>
      </c>
      <c r="Q120" s="68">
        <f t="shared" si="31"/>
        <v>21</v>
      </c>
      <c r="R120" s="68">
        <f t="shared" si="32"/>
        <v>169</v>
      </c>
      <c r="S120" s="83">
        <f t="shared" si="33"/>
        <v>11.259160559626915</v>
      </c>
    </row>
    <row r="121" spans="1:19" ht="15.75">
      <c r="A121" s="133"/>
      <c r="B121" s="1" t="s">
        <v>102</v>
      </c>
      <c r="C121" s="42">
        <v>1802</v>
      </c>
      <c r="D121" s="49">
        <f>'02-10.09 (УИК)'!V121</f>
        <v>61</v>
      </c>
      <c r="E121" s="50">
        <f>'02-10.09 (УИК)'!W121</f>
        <v>3.3832501386577922</v>
      </c>
      <c r="F121" s="46">
        <v>43</v>
      </c>
      <c r="G121" s="13">
        <v>5</v>
      </c>
      <c r="H121" s="13">
        <f t="shared" si="40"/>
        <v>48</v>
      </c>
      <c r="I121" s="10">
        <f t="shared" si="29"/>
        <v>2.386237513873474</v>
      </c>
      <c r="J121" s="46">
        <v>46</v>
      </c>
      <c r="K121" s="13">
        <v>1</v>
      </c>
      <c r="L121" s="13">
        <f t="shared" si="41"/>
        <v>47</v>
      </c>
      <c r="M121" s="10">
        <f t="shared" si="27"/>
        <v>2.6082130965593784</v>
      </c>
      <c r="N121" s="14">
        <f t="shared" si="26"/>
        <v>95</v>
      </c>
      <c r="O121" s="94">
        <f t="shared" si="28"/>
        <v>5.271920088790233</v>
      </c>
      <c r="P121" s="82">
        <f t="shared" si="30"/>
        <v>150</v>
      </c>
      <c r="Q121" s="68">
        <f t="shared" si="31"/>
        <v>6</v>
      </c>
      <c r="R121" s="68">
        <f t="shared" si="32"/>
        <v>156</v>
      </c>
      <c r="S121" s="83">
        <f t="shared" si="33"/>
        <v>8.657047724750278</v>
      </c>
    </row>
    <row r="122" spans="1:19" ht="15.75">
      <c r="A122" s="133"/>
      <c r="B122" s="1" t="s">
        <v>103</v>
      </c>
      <c r="C122" s="42">
        <v>1580</v>
      </c>
      <c r="D122" s="49">
        <f>'02-10.09 (УИК)'!V122</f>
        <v>46</v>
      </c>
      <c r="E122" s="50">
        <f>'02-10.09 (УИК)'!W122</f>
        <v>2.904040404040404</v>
      </c>
      <c r="F122" s="46">
        <v>36</v>
      </c>
      <c r="G122" s="13">
        <v>0</v>
      </c>
      <c r="H122" s="13">
        <f t="shared" si="40"/>
        <v>36</v>
      </c>
      <c r="I122" s="10">
        <f t="shared" si="29"/>
        <v>2.278481012658228</v>
      </c>
      <c r="J122" s="46">
        <v>36</v>
      </c>
      <c r="K122" s="13">
        <v>5</v>
      </c>
      <c r="L122" s="13">
        <f t="shared" si="41"/>
        <v>41</v>
      </c>
      <c r="M122" s="10">
        <f t="shared" si="27"/>
        <v>2.5949367088607596</v>
      </c>
      <c r="N122" s="14">
        <f t="shared" si="26"/>
        <v>77</v>
      </c>
      <c r="O122" s="94">
        <f t="shared" si="28"/>
        <v>4.8734177215189876</v>
      </c>
      <c r="P122" s="82">
        <f t="shared" si="30"/>
        <v>118</v>
      </c>
      <c r="Q122" s="68">
        <f t="shared" si="31"/>
        <v>5</v>
      </c>
      <c r="R122" s="68">
        <f t="shared" si="32"/>
        <v>123</v>
      </c>
      <c r="S122" s="83">
        <f t="shared" si="33"/>
        <v>7.784810126582278</v>
      </c>
    </row>
    <row r="123" spans="1:19" ht="15.75">
      <c r="A123" s="133"/>
      <c r="B123" s="1" t="s">
        <v>104</v>
      </c>
      <c r="C123" s="42">
        <v>1536</v>
      </c>
      <c r="D123" s="49">
        <f>'02-10.09 (УИК)'!V123</f>
        <v>60</v>
      </c>
      <c r="E123" s="50">
        <f>'02-10.09 (УИК)'!W123</f>
        <v>3.903708523096942</v>
      </c>
      <c r="F123" s="46">
        <v>47</v>
      </c>
      <c r="G123" s="13">
        <v>1</v>
      </c>
      <c r="H123" s="13">
        <f t="shared" si="40"/>
        <v>48</v>
      </c>
      <c r="I123" s="10">
        <f t="shared" si="29"/>
        <v>3.059895833333333</v>
      </c>
      <c r="J123" s="46">
        <v>62</v>
      </c>
      <c r="K123" s="13">
        <v>0</v>
      </c>
      <c r="L123" s="13">
        <f t="shared" si="41"/>
        <v>62</v>
      </c>
      <c r="M123" s="10">
        <f t="shared" si="27"/>
        <v>4.036458333333334</v>
      </c>
      <c r="N123" s="14">
        <f t="shared" si="26"/>
        <v>110</v>
      </c>
      <c r="O123" s="94">
        <f t="shared" si="28"/>
        <v>7.161458333333333</v>
      </c>
      <c r="P123" s="82">
        <f t="shared" si="30"/>
        <v>169</v>
      </c>
      <c r="Q123" s="68">
        <f t="shared" si="31"/>
        <v>1</v>
      </c>
      <c r="R123" s="68">
        <f t="shared" si="32"/>
        <v>170</v>
      </c>
      <c r="S123" s="83">
        <f t="shared" si="33"/>
        <v>11.067708333333332</v>
      </c>
    </row>
    <row r="124" spans="1:19" ht="15.75">
      <c r="A124" s="133"/>
      <c r="B124" s="1" t="s">
        <v>105</v>
      </c>
      <c r="C124" s="42">
        <v>2249</v>
      </c>
      <c r="D124" s="49">
        <f>'02-10.09 (УИК)'!V124</f>
        <v>113</v>
      </c>
      <c r="E124" s="50">
        <f>'02-10.09 (УИК)'!W124</f>
        <v>5.013309671694765</v>
      </c>
      <c r="F124" s="46">
        <v>129</v>
      </c>
      <c r="G124" s="13">
        <v>4</v>
      </c>
      <c r="H124" s="13">
        <f t="shared" si="40"/>
        <v>133</v>
      </c>
      <c r="I124" s="10">
        <f t="shared" si="29"/>
        <v>5.735882614495331</v>
      </c>
      <c r="J124" s="46">
        <v>105</v>
      </c>
      <c r="K124" s="13">
        <v>0</v>
      </c>
      <c r="L124" s="13">
        <f t="shared" si="41"/>
        <v>105</v>
      </c>
      <c r="M124" s="10">
        <f t="shared" si="27"/>
        <v>4.668741662961316</v>
      </c>
      <c r="N124" s="14">
        <f t="shared" si="26"/>
        <v>238</v>
      </c>
      <c r="O124" s="94">
        <f t="shared" si="28"/>
        <v>10.582481102712316</v>
      </c>
      <c r="P124" s="82">
        <f t="shared" si="30"/>
        <v>347</v>
      </c>
      <c r="Q124" s="68">
        <f t="shared" si="31"/>
        <v>4</v>
      </c>
      <c r="R124" s="68">
        <f t="shared" si="32"/>
        <v>351</v>
      </c>
      <c r="S124" s="83">
        <f t="shared" si="33"/>
        <v>15.606936416184972</v>
      </c>
    </row>
    <row r="125" spans="1:19" ht="15.75">
      <c r="A125" s="133"/>
      <c r="B125" s="1" t="s">
        <v>106</v>
      </c>
      <c r="C125" s="42">
        <v>2080</v>
      </c>
      <c r="D125" s="49">
        <f>'02-10.09 (УИК)'!V125</f>
        <v>80</v>
      </c>
      <c r="E125" s="50">
        <f>'02-10.09 (УИК)'!W125</f>
        <v>3.849855630413859</v>
      </c>
      <c r="F125" s="46">
        <v>82</v>
      </c>
      <c r="G125" s="13">
        <v>0</v>
      </c>
      <c r="H125" s="13">
        <f t="shared" si="40"/>
        <v>82</v>
      </c>
      <c r="I125" s="10">
        <f t="shared" si="29"/>
        <v>3.942307692307692</v>
      </c>
      <c r="J125" s="46">
        <v>105</v>
      </c>
      <c r="K125" s="13">
        <v>0</v>
      </c>
      <c r="L125" s="13">
        <f t="shared" si="41"/>
        <v>105</v>
      </c>
      <c r="M125" s="10">
        <f t="shared" si="27"/>
        <v>5.048076923076923</v>
      </c>
      <c r="N125" s="14">
        <f t="shared" si="26"/>
        <v>187</v>
      </c>
      <c r="O125" s="94">
        <f t="shared" si="28"/>
        <v>8.990384615384615</v>
      </c>
      <c r="P125" s="82">
        <f t="shared" si="30"/>
        <v>267</v>
      </c>
      <c r="Q125" s="68">
        <f t="shared" si="31"/>
        <v>0</v>
      </c>
      <c r="R125" s="68">
        <f t="shared" si="32"/>
        <v>267</v>
      </c>
      <c r="S125" s="83">
        <f t="shared" si="33"/>
        <v>12.83653846153846</v>
      </c>
    </row>
    <row r="126" spans="1:19" ht="15.75">
      <c r="A126" s="134"/>
      <c r="B126" s="7" t="s">
        <v>218</v>
      </c>
      <c r="C126" s="43">
        <f>SUM(C120:C125)</f>
        <v>10748</v>
      </c>
      <c r="D126" s="53">
        <f>SUM(D120:D125)</f>
        <v>409</v>
      </c>
      <c r="E126" s="54">
        <f>'02-10.09 (УИК)'!W126</f>
        <v>3.8032360052073644</v>
      </c>
      <c r="F126" s="47">
        <f>SUM(F120:F125)</f>
        <v>383</v>
      </c>
      <c r="G126" s="9">
        <f>SUM(G120:G125)</f>
        <v>24</v>
      </c>
      <c r="H126" s="9">
        <f>SUM(H120:H125)</f>
        <v>407</v>
      </c>
      <c r="I126" s="11">
        <f t="shared" si="29"/>
        <v>3.5634536657982876</v>
      </c>
      <c r="J126" s="47">
        <f>SUM(J120:J125)</f>
        <v>407</v>
      </c>
      <c r="K126" s="9">
        <f>SUM(K120:K125)</f>
        <v>13</v>
      </c>
      <c r="L126" s="9">
        <f>SUM(L120:L125)</f>
        <v>420</v>
      </c>
      <c r="M126" s="12">
        <f t="shared" si="27"/>
        <v>3.9077037588388532</v>
      </c>
      <c r="N126" s="48">
        <f t="shared" si="26"/>
        <v>827</v>
      </c>
      <c r="O126" s="95">
        <f t="shared" si="28"/>
        <v>7.694454782285076</v>
      </c>
      <c r="P126" s="84">
        <f t="shared" si="30"/>
        <v>1199</v>
      </c>
      <c r="Q126" s="9">
        <f t="shared" si="31"/>
        <v>37</v>
      </c>
      <c r="R126" s="9">
        <f t="shared" si="32"/>
        <v>1236</v>
      </c>
      <c r="S126" s="85">
        <f t="shared" si="33"/>
        <v>11.499813918868625</v>
      </c>
    </row>
    <row r="127" spans="1:19" ht="15.75">
      <c r="A127" s="132">
        <v>19</v>
      </c>
      <c r="B127" s="1" t="s">
        <v>107</v>
      </c>
      <c r="C127" s="42">
        <v>1361</v>
      </c>
      <c r="D127" s="49">
        <f>'02-10.09 (УИК)'!V127</f>
        <v>47</v>
      </c>
      <c r="E127" s="50">
        <f>'02-10.09 (УИК)'!W127</f>
        <v>3.4558823529411766</v>
      </c>
      <c r="F127" s="46">
        <v>66</v>
      </c>
      <c r="G127" s="13">
        <v>16</v>
      </c>
      <c r="H127" s="13">
        <f>F127+G127</f>
        <v>82</v>
      </c>
      <c r="I127" s="10">
        <f t="shared" si="29"/>
        <v>4.849375459221161</v>
      </c>
      <c r="J127" s="46">
        <v>52</v>
      </c>
      <c r="K127" s="13">
        <v>14</v>
      </c>
      <c r="L127" s="13">
        <f>J127+K127</f>
        <v>66</v>
      </c>
      <c r="M127" s="10">
        <f t="shared" si="27"/>
        <v>4.849375459221161</v>
      </c>
      <c r="N127" s="14">
        <f t="shared" si="26"/>
        <v>148</v>
      </c>
      <c r="O127" s="94">
        <f t="shared" si="28"/>
        <v>10.874357090374724</v>
      </c>
      <c r="P127" s="82">
        <f t="shared" si="30"/>
        <v>165</v>
      </c>
      <c r="Q127" s="68">
        <f t="shared" si="31"/>
        <v>30</v>
      </c>
      <c r="R127" s="68">
        <f t="shared" si="32"/>
        <v>195</v>
      </c>
      <c r="S127" s="83">
        <f t="shared" si="33"/>
        <v>14.327700220426157</v>
      </c>
    </row>
    <row r="128" spans="1:19" ht="15.75">
      <c r="A128" s="133"/>
      <c r="B128" s="1" t="s">
        <v>108</v>
      </c>
      <c r="C128" s="42">
        <v>1234</v>
      </c>
      <c r="D128" s="49">
        <f>'02-10.09 (УИК)'!V128</f>
        <v>45</v>
      </c>
      <c r="E128" s="50">
        <f>'02-10.09 (УИК)'!W128</f>
        <v>3.643724696356275</v>
      </c>
      <c r="F128" s="46">
        <v>63</v>
      </c>
      <c r="G128" s="13">
        <v>6</v>
      </c>
      <c r="H128" s="13">
        <f aca="true" t="shared" si="42" ref="H128:H134">F128+G128</f>
        <v>69</v>
      </c>
      <c r="I128" s="10">
        <f t="shared" si="29"/>
        <v>5.105348460291735</v>
      </c>
      <c r="J128" s="46">
        <v>37</v>
      </c>
      <c r="K128" s="13">
        <v>6</v>
      </c>
      <c r="L128" s="13">
        <f aca="true" t="shared" si="43" ref="L128:L134">J128+K128</f>
        <v>43</v>
      </c>
      <c r="M128" s="10">
        <f t="shared" si="27"/>
        <v>3.4846029173419772</v>
      </c>
      <c r="N128" s="14">
        <f t="shared" si="26"/>
        <v>112</v>
      </c>
      <c r="O128" s="94">
        <f t="shared" si="28"/>
        <v>9.076175040518638</v>
      </c>
      <c r="P128" s="82">
        <f t="shared" si="30"/>
        <v>145</v>
      </c>
      <c r="Q128" s="68">
        <f t="shared" si="31"/>
        <v>12</v>
      </c>
      <c r="R128" s="68">
        <f t="shared" si="32"/>
        <v>157</v>
      </c>
      <c r="S128" s="83">
        <f t="shared" si="33"/>
        <v>12.72285251215559</v>
      </c>
    </row>
    <row r="129" spans="1:19" ht="15.75">
      <c r="A129" s="133"/>
      <c r="B129" s="1" t="s">
        <v>109</v>
      </c>
      <c r="C129" s="42">
        <v>1236</v>
      </c>
      <c r="D129" s="49">
        <f>'02-10.09 (УИК)'!V129</f>
        <v>49</v>
      </c>
      <c r="E129" s="50">
        <f>'02-10.09 (УИК)'!W129</f>
        <v>3.954802259887006</v>
      </c>
      <c r="F129" s="46">
        <v>54</v>
      </c>
      <c r="G129" s="13">
        <v>8</v>
      </c>
      <c r="H129" s="13">
        <f t="shared" si="42"/>
        <v>62</v>
      </c>
      <c r="I129" s="10">
        <f t="shared" si="29"/>
        <v>4.368932038834951</v>
      </c>
      <c r="J129" s="46">
        <v>43</v>
      </c>
      <c r="K129" s="13">
        <v>9</v>
      </c>
      <c r="L129" s="13">
        <f t="shared" si="43"/>
        <v>52</v>
      </c>
      <c r="M129" s="10">
        <f t="shared" si="27"/>
        <v>4.207119741100324</v>
      </c>
      <c r="N129" s="14">
        <f t="shared" si="26"/>
        <v>114</v>
      </c>
      <c r="O129" s="94">
        <f t="shared" si="28"/>
        <v>9.223300970873787</v>
      </c>
      <c r="P129" s="82">
        <f t="shared" si="30"/>
        <v>146</v>
      </c>
      <c r="Q129" s="68">
        <f t="shared" si="31"/>
        <v>17</v>
      </c>
      <c r="R129" s="68">
        <f t="shared" si="32"/>
        <v>163</v>
      </c>
      <c r="S129" s="83">
        <f t="shared" si="33"/>
        <v>13.187702265372167</v>
      </c>
    </row>
    <row r="130" spans="1:19" ht="15.75">
      <c r="A130" s="133"/>
      <c r="B130" s="1" t="s">
        <v>110</v>
      </c>
      <c r="C130" s="42">
        <v>1343</v>
      </c>
      <c r="D130" s="49">
        <f>'02-10.09 (УИК)'!V130</f>
        <v>60</v>
      </c>
      <c r="E130" s="50">
        <f>'02-10.09 (УИК)'!W130</f>
        <v>4.464285714285714</v>
      </c>
      <c r="F130" s="46">
        <v>31</v>
      </c>
      <c r="G130" s="13">
        <v>8</v>
      </c>
      <c r="H130" s="13">
        <f t="shared" si="42"/>
        <v>39</v>
      </c>
      <c r="I130" s="10">
        <f t="shared" si="29"/>
        <v>2.308265078183172</v>
      </c>
      <c r="J130" s="46">
        <v>43</v>
      </c>
      <c r="K130" s="13">
        <v>8</v>
      </c>
      <c r="L130" s="13">
        <f t="shared" si="43"/>
        <v>51</v>
      </c>
      <c r="M130" s="10">
        <f t="shared" si="27"/>
        <v>3.79746835443038</v>
      </c>
      <c r="N130" s="14">
        <f t="shared" si="26"/>
        <v>90</v>
      </c>
      <c r="O130" s="94">
        <f t="shared" si="28"/>
        <v>6.701414743112435</v>
      </c>
      <c r="P130" s="82">
        <f t="shared" si="30"/>
        <v>134</v>
      </c>
      <c r="Q130" s="68">
        <f t="shared" si="31"/>
        <v>16</v>
      </c>
      <c r="R130" s="68">
        <f t="shared" si="32"/>
        <v>150</v>
      </c>
      <c r="S130" s="83">
        <f t="shared" si="33"/>
        <v>11.169024571854058</v>
      </c>
    </row>
    <row r="131" spans="1:19" ht="15.75">
      <c r="A131" s="133"/>
      <c r="B131" s="1" t="s">
        <v>111</v>
      </c>
      <c r="C131" s="42">
        <v>1719</v>
      </c>
      <c r="D131" s="49">
        <f>'02-10.09 (УИК)'!V131</f>
        <v>65</v>
      </c>
      <c r="E131" s="50">
        <f>'02-10.09 (УИК)'!W131</f>
        <v>3.776873910517141</v>
      </c>
      <c r="F131" s="46">
        <v>67</v>
      </c>
      <c r="G131" s="13">
        <v>10</v>
      </c>
      <c r="H131" s="13">
        <f t="shared" si="42"/>
        <v>77</v>
      </c>
      <c r="I131" s="10">
        <f t="shared" si="29"/>
        <v>3.8976148923792904</v>
      </c>
      <c r="J131" s="46">
        <v>76</v>
      </c>
      <c r="K131" s="13">
        <v>5</v>
      </c>
      <c r="L131" s="13">
        <f t="shared" si="43"/>
        <v>81</v>
      </c>
      <c r="M131" s="10">
        <f t="shared" si="27"/>
        <v>4.712041884816754</v>
      </c>
      <c r="N131" s="14">
        <f t="shared" si="26"/>
        <v>158</v>
      </c>
      <c r="O131" s="94">
        <f t="shared" si="28"/>
        <v>9.191390343222803</v>
      </c>
      <c r="P131" s="82">
        <f t="shared" si="30"/>
        <v>208</v>
      </c>
      <c r="Q131" s="68">
        <f t="shared" si="31"/>
        <v>15</v>
      </c>
      <c r="R131" s="68">
        <f t="shared" si="32"/>
        <v>223</v>
      </c>
      <c r="S131" s="83">
        <f t="shared" si="33"/>
        <v>12.972658522396744</v>
      </c>
    </row>
    <row r="132" spans="1:19" ht="15.75">
      <c r="A132" s="133"/>
      <c r="B132" s="1" t="s">
        <v>112</v>
      </c>
      <c r="C132" s="42">
        <v>1825</v>
      </c>
      <c r="D132" s="49">
        <f>'02-10.09 (УИК)'!V132</f>
        <v>74</v>
      </c>
      <c r="E132" s="50">
        <f>'02-10.09 (УИК)'!W132</f>
        <v>4.052573932092004</v>
      </c>
      <c r="F132" s="46">
        <v>68</v>
      </c>
      <c r="G132" s="13">
        <v>5</v>
      </c>
      <c r="H132" s="13">
        <f t="shared" si="42"/>
        <v>73</v>
      </c>
      <c r="I132" s="10">
        <f t="shared" si="29"/>
        <v>3.7260273972602738</v>
      </c>
      <c r="J132" s="46">
        <v>68</v>
      </c>
      <c r="K132" s="13">
        <v>13</v>
      </c>
      <c r="L132" s="13">
        <f t="shared" si="43"/>
        <v>81</v>
      </c>
      <c r="M132" s="10">
        <f t="shared" si="27"/>
        <v>4.438356164383562</v>
      </c>
      <c r="N132" s="14">
        <f t="shared" si="26"/>
        <v>154</v>
      </c>
      <c r="O132" s="94">
        <f t="shared" si="28"/>
        <v>8.438356164383562</v>
      </c>
      <c r="P132" s="82">
        <f t="shared" si="30"/>
        <v>210</v>
      </c>
      <c r="Q132" s="68">
        <f t="shared" si="31"/>
        <v>18</v>
      </c>
      <c r="R132" s="68">
        <f t="shared" si="32"/>
        <v>228</v>
      </c>
      <c r="S132" s="83">
        <f t="shared" si="33"/>
        <v>12.493150684931507</v>
      </c>
    </row>
    <row r="133" spans="1:19" ht="15.75">
      <c r="A133" s="133"/>
      <c r="B133" s="1" t="s">
        <v>113</v>
      </c>
      <c r="C133" s="42">
        <v>1508</v>
      </c>
      <c r="D133" s="49">
        <f>'02-10.09 (УИК)'!V133</f>
        <v>43</v>
      </c>
      <c r="E133" s="50">
        <f>'02-10.09 (УИК)'!W133</f>
        <v>2.8533510285335106</v>
      </c>
      <c r="F133" s="46">
        <v>55</v>
      </c>
      <c r="G133" s="13">
        <v>0</v>
      </c>
      <c r="H133" s="13">
        <f t="shared" si="42"/>
        <v>55</v>
      </c>
      <c r="I133" s="10">
        <f t="shared" si="29"/>
        <v>3.647214854111406</v>
      </c>
      <c r="J133" s="46">
        <v>58</v>
      </c>
      <c r="K133" s="13">
        <v>0</v>
      </c>
      <c r="L133" s="13">
        <f t="shared" si="43"/>
        <v>58</v>
      </c>
      <c r="M133" s="10">
        <f t="shared" si="27"/>
        <v>3.8461538461538463</v>
      </c>
      <c r="N133" s="14">
        <f aca="true" t="shared" si="44" ref="N133:N196">H133+L133</f>
        <v>113</v>
      </c>
      <c r="O133" s="94">
        <f t="shared" si="28"/>
        <v>7.493368700265251</v>
      </c>
      <c r="P133" s="82">
        <f t="shared" si="30"/>
        <v>156</v>
      </c>
      <c r="Q133" s="68">
        <f t="shared" si="31"/>
        <v>0</v>
      </c>
      <c r="R133" s="68">
        <f t="shared" si="32"/>
        <v>156</v>
      </c>
      <c r="S133" s="83">
        <f t="shared" si="33"/>
        <v>10.344827586206897</v>
      </c>
    </row>
    <row r="134" spans="1:19" ht="15.75">
      <c r="A134" s="133"/>
      <c r="B134" s="1" t="s">
        <v>114</v>
      </c>
      <c r="C134" s="44">
        <v>1479</v>
      </c>
      <c r="D134" s="49">
        <f>'02-10.09 (УИК)'!V134</f>
        <v>58</v>
      </c>
      <c r="E134" s="50">
        <f>'02-10.09 (УИК)'!W134</f>
        <v>3.9189189189189193</v>
      </c>
      <c r="F134" s="46">
        <v>66</v>
      </c>
      <c r="G134" s="13">
        <v>0</v>
      </c>
      <c r="H134" s="13">
        <f t="shared" si="42"/>
        <v>66</v>
      </c>
      <c r="I134" s="10">
        <f t="shared" si="29"/>
        <v>4.462474645030426</v>
      </c>
      <c r="J134" s="46">
        <v>53</v>
      </c>
      <c r="K134" s="13">
        <v>7</v>
      </c>
      <c r="L134" s="13">
        <f t="shared" si="43"/>
        <v>60</v>
      </c>
      <c r="M134" s="10">
        <f aca="true" t="shared" si="45" ref="M134:M197">L134/C134*100</f>
        <v>4.056795131845842</v>
      </c>
      <c r="N134" s="14">
        <f t="shared" si="44"/>
        <v>126</v>
      </c>
      <c r="O134" s="94">
        <f aca="true" t="shared" si="46" ref="O134:O197">N134/C134*100</f>
        <v>8.519269776876268</v>
      </c>
      <c r="P134" s="82">
        <f t="shared" si="30"/>
        <v>177</v>
      </c>
      <c r="Q134" s="68">
        <f t="shared" si="31"/>
        <v>7</v>
      </c>
      <c r="R134" s="68">
        <f t="shared" si="32"/>
        <v>184</v>
      </c>
      <c r="S134" s="83">
        <f t="shared" si="33"/>
        <v>12.440838404327248</v>
      </c>
    </row>
    <row r="135" spans="1:19" ht="15.75">
      <c r="A135" s="134"/>
      <c r="B135" s="7" t="s">
        <v>218</v>
      </c>
      <c r="C135" s="43">
        <f>SUM(C127:C134)</f>
        <v>11705</v>
      </c>
      <c r="D135" s="53">
        <f>SUM(D127:D134)</f>
        <v>441</v>
      </c>
      <c r="E135" s="54">
        <f>'02-10.09 (УИК)'!W135</f>
        <v>3.765368852459016</v>
      </c>
      <c r="F135" s="47">
        <f>SUM(F127:F134)</f>
        <v>470</v>
      </c>
      <c r="G135" s="9">
        <f>SUM(G127:G134)</f>
        <v>53</v>
      </c>
      <c r="H135" s="9">
        <f>SUM(H127:H134)</f>
        <v>523</v>
      </c>
      <c r="I135" s="11">
        <f t="shared" si="29"/>
        <v>4.015378043571124</v>
      </c>
      <c r="J135" s="47">
        <f>SUM(J127:J134)</f>
        <v>430</v>
      </c>
      <c r="K135" s="9">
        <f>SUM(K127:K134)</f>
        <v>62</v>
      </c>
      <c r="L135" s="9">
        <f>SUM(L127:L134)</f>
        <v>492</v>
      </c>
      <c r="M135" s="12">
        <f t="shared" si="45"/>
        <v>4.2033319094404105</v>
      </c>
      <c r="N135" s="48">
        <f t="shared" si="44"/>
        <v>1015</v>
      </c>
      <c r="O135" s="95">
        <f t="shared" si="46"/>
        <v>8.671507902605724</v>
      </c>
      <c r="P135" s="84">
        <f t="shared" si="30"/>
        <v>1341</v>
      </c>
      <c r="Q135" s="9">
        <f t="shared" si="31"/>
        <v>115</v>
      </c>
      <c r="R135" s="9">
        <f t="shared" si="32"/>
        <v>1456</v>
      </c>
      <c r="S135" s="85">
        <f t="shared" si="33"/>
        <v>12.439128577530969</v>
      </c>
    </row>
    <row r="136" spans="1:19" ht="15.75">
      <c r="A136" s="132">
        <v>20</v>
      </c>
      <c r="B136" s="1" t="s">
        <v>115</v>
      </c>
      <c r="C136" s="42">
        <v>1024</v>
      </c>
      <c r="D136" s="49">
        <f>'02-10.09 (УИК)'!V136</f>
        <v>50</v>
      </c>
      <c r="E136" s="50">
        <f>'02-10.09 (УИК)'!W136</f>
        <v>4.878048780487805</v>
      </c>
      <c r="F136" s="46">
        <v>35</v>
      </c>
      <c r="G136" s="13">
        <v>0</v>
      </c>
      <c r="H136" s="13">
        <f>F136+G136</f>
        <v>35</v>
      </c>
      <c r="I136" s="10">
        <f t="shared" si="29"/>
        <v>3.41796875</v>
      </c>
      <c r="J136" s="46">
        <v>34</v>
      </c>
      <c r="K136" s="13">
        <v>0</v>
      </c>
      <c r="L136" s="13">
        <f>J136+K136</f>
        <v>34</v>
      </c>
      <c r="M136" s="10">
        <f t="shared" si="45"/>
        <v>3.3203125</v>
      </c>
      <c r="N136" s="14">
        <f t="shared" si="44"/>
        <v>69</v>
      </c>
      <c r="O136" s="94">
        <f t="shared" si="46"/>
        <v>6.73828125</v>
      </c>
      <c r="P136" s="82">
        <f t="shared" si="30"/>
        <v>119</v>
      </c>
      <c r="Q136" s="68">
        <f t="shared" si="31"/>
        <v>0</v>
      </c>
      <c r="R136" s="68">
        <f t="shared" si="32"/>
        <v>119</v>
      </c>
      <c r="S136" s="83">
        <f t="shared" si="33"/>
        <v>11.62109375</v>
      </c>
    </row>
    <row r="137" spans="1:19" ht="15.75">
      <c r="A137" s="133"/>
      <c r="B137" s="1" t="s">
        <v>116</v>
      </c>
      <c r="C137" s="42">
        <v>1195</v>
      </c>
      <c r="D137" s="49">
        <f>'02-10.09 (УИК)'!V137</f>
        <v>85</v>
      </c>
      <c r="E137" s="50">
        <f>'02-10.09 (УИК)'!W137</f>
        <v>7.112970711297072</v>
      </c>
      <c r="F137" s="46">
        <v>25</v>
      </c>
      <c r="G137" s="13">
        <v>0</v>
      </c>
      <c r="H137" s="13">
        <f aca="true" t="shared" si="47" ref="H137:H142">F137+G137</f>
        <v>25</v>
      </c>
      <c r="I137" s="10">
        <f t="shared" si="29"/>
        <v>2.092050209205021</v>
      </c>
      <c r="J137" s="46">
        <v>22</v>
      </c>
      <c r="K137" s="13">
        <v>0</v>
      </c>
      <c r="L137" s="13">
        <f aca="true" t="shared" si="48" ref="L137:L142">J137+K137</f>
        <v>22</v>
      </c>
      <c r="M137" s="10">
        <f t="shared" si="45"/>
        <v>1.8410041841004186</v>
      </c>
      <c r="N137" s="14">
        <f t="shared" si="44"/>
        <v>47</v>
      </c>
      <c r="O137" s="94">
        <f t="shared" si="46"/>
        <v>3.933054393305439</v>
      </c>
      <c r="P137" s="82">
        <f t="shared" si="30"/>
        <v>132</v>
      </c>
      <c r="Q137" s="68">
        <f t="shared" si="31"/>
        <v>0</v>
      </c>
      <c r="R137" s="68">
        <f t="shared" si="32"/>
        <v>132</v>
      </c>
      <c r="S137" s="83">
        <f t="shared" si="33"/>
        <v>11.046025104602512</v>
      </c>
    </row>
    <row r="138" spans="1:19" ht="15.75">
      <c r="A138" s="133"/>
      <c r="B138" s="1" t="s">
        <v>117</v>
      </c>
      <c r="C138" s="42">
        <v>1677</v>
      </c>
      <c r="D138" s="49">
        <f>'02-10.09 (УИК)'!V138</f>
        <v>164</v>
      </c>
      <c r="E138" s="50">
        <f>'02-10.09 (УИК)'!W138</f>
        <v>9.81448234590066</v>
      </c>
      <c r="F138" s="46">
        <v>50</v>
      </c>
      <c r="G138" s="13">
        <v>1</v>
      </c>
      <c r="H138" s="13">
        <f t="shared" si="47"/>
        <v>51</v>
      </c>
      <c r="I138" s="10">
        <f t="shared" si="29"/>
        <v>2.9815146094215863</v>
      </c>
      <c r="J138" s="46">
        <v>60</v>
      </c>
      <c r="K138" s="13">
        <v>6</v>
      </c>
      <c r="L138" s="13">
        <f t="shared" si="48"/>
        <v>66</v>
      </c>
      <c r="M138" s="10">
        <f t="shared" si="45"/>
        <v>3.9355992844364938</v>
      </c>
      <c r="N138" s="14">
        <f t="shared" si="44"/>
        <v>117</v>
      </c>
      <c r="O138" s="94">
        <f t="shared" si="46"/>
        <v>6.976744186046512</v>
      </c>
      <c r="P138" s="82">
        <f t="shared" si="30"/>
        <v>274</v>
      </c>
      <c r="Q138" s="68">
        <f t="shared" si="31"/>
        <v>7</v>
      </c>
      <c r="R138" s="68">
        <f t="shared" si="32"/>
        <v>281</v>
      </c>
      <c r="S138" s="83">
        <f t="shared" si="33"/>
        <v>16.756112104949313</v>
      </c>
    </row>
    <row r="139" spans="1:19" ht="15.75">
      <c r="A139" s="133"/>
      <c r="B139" s="1" t="s">
        <v>118</v>
      </c>
      <c r="C139" s="42">
        <v>1822</v>
      </c>
      <c r="D139" s="49">
        <f>'02-10.09 (УИК)'!V139</f>
        <v>86</v>
      </c>
      <c r="E139" s="50">
        <f>'02-10.09 (УИК)'!W139</f>
        <v>4.712328767123288</v>
      </c>
      <c r="F139" s="46">
        <v>74</v>
      </c>
      <c r="G139" s="13">
        <v>3</v>
      </c>
      <c r="H139" s="13">
        <f t="shared" si="47"/>
        <v>77</v>
      </c>
      <c r="I139" s="10">
        <f aca="true" t="shared" si="49" ref="I139:I202">F139/C139*100</f>
        <v>4.061470911086718</v>
      </c>
      <c r="J139" s="46">
        <v>72</v>
      </c>
      <c r="K139" s="13">
        <v>5</v>
      </c>
      <c r="L139" s="13">
        <f t="shared" si="48"/>
        <v>77</v>
      </c>
      <c r="M139" s="10">
        <f t="shared" si="45"/>
        <v>4.226125137211855</v>
      </c>
      <c r="N139" s="14">
        <f t="shared" si="44"/>
        <v>154</v>
      </c>
      <c r="O139" s="94">
        <f t="shared" si="46"/>
        <v>8.45225027442371</v>
      </c>
      <c r="P139" s="82">
        <f aca="true" t="shared" si="50" ref="P139:P202">F139+J139+D139</f>
        <v>232</v>
      </c>
      <c r="Q139" s="68">
        <f aca="true" t="shared" si="51" ref="Q139:Q202">G139+K139</f>
        <v>8</v>
      </c>
      <c r="R139" s="68">
        <f aca="true" t="shared" si="52" ref="R139:R202">H139+L139+D139</f>
        <v>240</v>
      </c>
      <c r="S139" s="83">
        <f aca="true" t="shared" si="53" ref="S139:S202">R139/C139*100</f>
        <v>13.172338090010976</v>
      </c>
    </row>
    <row r="140" spans="1:19" ht="15.75">
      <c r="A140" s="133"/>
      <c r="B140" s="1" t="s">
        <v>119</v>
      </c>
      <c r="C140" s="42">
        <v>1891</v>
      </c>
      <c r="D140" s="49">
        <f>'02-10.09 (УИК)'!V140</f>
        <v>59</v>
      </c>
      <c r="E140" s="50">
        <f>'02-10.09 (УИК)'!W140</f>
        <v>3.125</v>
      </c>
      <c r="F140" s="46">
        <v>58</v>
      </c>
      <c r="G140" s="13">
        <v>2</v>
      </c>
      <c r="H140" s="13">
        <f t="shared" si="47"/>
        <v>60</v>
      </c>
      <c r="I140" s="10">
        <f t="shared" si="49"/>
        <v>3.0671602326811214</v>
      </c>
      <c r="J140" s="46">
        <v>54</v>
      </c>
      <c r="K140" s="13">
        <v>4</v>
      </c>
      <c r="L140" s="13">
        <f t="shared" si="48"/>
        <v>58</v>
      </c>
      <c r="M140" s="10">
        <f t="shared" si="45"/>
        <v>3.0671602326811214</v>
      </c>
      <c r="N140" s="14">
        <f t="shared" si="44"/>
        <v>118</v>
      </c>
      <c r="O140" s="94">
        <f t="shared" si="46"/>
        <v>6.240084611316764</v>
      </c>
      <c r="P140" s="82">
        <f t="shared" si="50"/>
        <v>171</v>
      </c>
      <c r="Q140" s="68">
        <f t="shared" si="51"/>
        <v>6</v>
      </c>
      <c r="R140" s="68">
        <f t="shared" si="52"/>
        <v>177</v>
      </c>
      <c r="S140" s="83">
        <f t="shared" si="53"/>
        <v>9.360126916975146</v>
      </c>
    </row>
    <row r="141" spans="1:19" ht="15.75">
      <c r="A141" s="133"/>
      <c r="B141" s="1" t="s">
        <v>120</v>
      </c>
      <c r="C141" s="42">
        <v>2209</v>
      </c>
      <c r="D141" s="49">
        <f>'02-10.09 (УИК)'!V141</f>
        <v>106</v>
      </c>
      <c r="E141" s="50">
        <f>'02-10.09 (УИК)'!W141</f>
        <v>4.8028998640688725</v>
      </c>
      <c r="F141" s="46">
        <v>70</v>
      </c>
      <c r="G141" s="13">
        <v>7</v>
      </c>
      <c r="H141" s="13">
        <f t="shared" si="47"/>
        <v>77</v>
      </c>
      <c r="I141" s="10">
        <f t="shared" si="49"/>
        <v>3.168854685377999</v>
      </c>
      <c r="J141" s="46">
        <v>109</v>
      </c>
      <c r="K141" s="13">
        <v>4</v>
      </c>
      <c r="L141" s="13">
        <f t="shared" si="48"/>
        <v>113</v>
      </c>
      <c r="M141" s="10">
        <f t="shared" si="45"/>
        <v>5.115436849253055</v>
      </c>
      <c r="N141" s="14">
        <f t="shared" si="44"/>
        <v>190</v>
      </c>
      <c r="O141" s="94">
        <f t="shared" si="46"/>
        <v>8.601177003168853</v>
      </c>
      <c r="P141" s="82">
        <f t="shared" si="50"/>
        <v>285</v>
      </c>
      <c r="Q141" s="68">
        <f t="shared" si="51"/>
        <v>11</v>
      </c>
      <c r="R141" s="68">
        <f t="shared" si="52"/>
        <v>296</v>
      </c>
      <c r="S141" s="83">
        <f t="shared" si="53"/>
        <v>13.39972838388411</v>
      </c>
    </row>
    <row r="142" spans="1:19" ht="15.75">
      <c r="A142" s="133"/>
      <c r="B142" s="1" t="s">
        <v>121</v>
      </c>
      <c r="C142" s="44">
        <v>1514</v>
      </c>
      <c r="D142" s="49">
        <f>'02-10.09 (УИК)'!V142</f>
        <v>50</v>
      </c>
      <c r="E142" s="50">
        <f>'02-10.09 (УИК)'!W142</f>
        <v>3.3156498673740056</v>
      </c>
      <c r="F142" s="46">
        <v>47</v>
      </c>
      <c r="G142" s="13">
        <v>4</v>
      </c>
      <c r="H142" s="13">
        <f t="shared" si="47"/>
        <v>51</v>
      </c>
      <c r="I142" s="10">
        <f t="shared" si="49"/>
        <v>3.104359313077939</v>
      </c>
      <c r="J142" s="46">
        <v>53</v>
      </c>
      <c r="K142" s="13">
        <v>13</v>
      </c>
      <c r="L142" s="13">
        <f t="shared" si="48"/>
        <v>66</v>
      </c>
      <c r="M142" s="10">
        <f t="shared" si="45"/>
        <v>4.359313077939234</v>
      </c>
      <c r="N142" s="14">
        <f t="shared" si="44"/>
        <v>117</v>
      </c>
      <c r="O142" s="94">
        <f t="shared" si="46"/>
        <v>7.7278731836195504</v>
      </c>
      <c r="P142" s="82">
        <f t="shared" si="50"/>
        <v>150</v>
      </c>
      <c r="Q142" s="68">
        <f t="shared" si="51"/>
        <v>17</v>
      </c>
      <c r="R142" s="68">
        <f t="shared" si="52"/>
        <v>167</v>
      </c>
      <c r="S142" s="83">
        <f t="shared" si="53"/>
        <v>11.030383091149274</v>
      </c>
    </row>
    <row r="143" spans="1:19" ht="15.75">
      <c r="A143" s="134"/>
      <c r="B143" s="7" t="s">
        <v>218</v>
      </c>
      <c r="C143" s="43">
        <f>SUM(C136:C142)</f>
        <v>11332</v>
      </c>
      <c r="D143" s="53">
        <f>SUM(D136:D142)</f>
        <v>600</v>
      </c>
      <c r="E143" s="54">
        <f>'02-10.09 (УИК)'!W143</f>
        <v>5.3008216273522395</v>
      </c>
      <c r="F143" s="47">
        <f>SUM(F136:F142)</f>
        <v>359</v>
      </c>
      <c r="G143" s="9">
        <f>SUM(G136:G142)</f>
        <v>17</v>
      </c>
      <c r="H143" s="9">
        <f>SUM(H136:H142)</f>
        <v>376</v>
      </c>
      <c r="I143" s="11">
        <f t="shared" si="49"/>
        <v>3.168019767031415</v>
      </c>
      <c r="J143" s="47">
        <f>SUM(J136:J142)</f>
        <v>404</v>
      </c>
      <c r="K143" s="9">
        <f>SUM(K136:K142)</f>
        <v>32</v>
      </c>
      <c r="L143" s="9">
        <f>SUM(L136:L142)</f>
        <v>436</v>
      </c>
      <c r="M143" s="12">
        <f t="shared" si="45"/>
        <v>3.847511471937875</v>
      </c>
      <c r="N143" s="48">
        <f t="shared" si="44"/>
        <v>812</v>
      </c>
      <c r="O143" s="95">
        <f t="shared" si="46"/>
        <v>7.165548888104483</v>
      </c>
      <c r="P143" s="84">
        <f t="shared" si="50"/>
        <v>1363</v>
      </c>
      <c r="Q143" s="9">
        <f t="shared" si="51"/>
        <v>49</v>
      </c>
      <c r="R143" s="9">
        <f t="shared" si="52"/>
        <v>1412</v>
      </c>
      <c r="S143" s="85">
        <f t="shared" si="53"/>
        <v>12.460289445817155</v>
      </c>
    </row>
    <row r="144" spans="1:19" ht="15.75">
      <c r="A144" s="135">
        <v>21</v>
      </c>
      <c r="B144" s="1" t="s">
        <v>122</v>
      </c>
      <c r="C144" s="42">
        <v>1872</v>
      </c>
      <c r="D144" s="49">
        <f>'02-10.09 (УИК)'!V144</f>
        <v>81</v>
      </c>
      <c r="E144" s="50">
        <f>'02-10.09 (УИК)'!W144</f>
        <v>4.315396909962707</v>
      </c>
      <c r="F144" s="46">
        <v>83</v>
      </c>
      <c r="G144" s="13">
        <v>12</v>
      </c>
      <c r="H144" s="13">
        <f aca="true" t="shared" si="54" ref="H144:H149">F144+G144</f>
        <v>95</v>
      </c>
      <c r="I144" s="10">
        <f t="shared" si="49"/>
        <v>4.433760683760684</v>
      </c>
      <c r="J144" s="46">
        <v>79</v>
      </c>
      <c r="K144" s="13">
        <v>11</v>
      </c>
      <c r="L144" s="13">
        <f aca="true" t="shared" si="55" ref="L144:L149">J144+K144</f>
        <v>90</v>
      </c>
      <c r="M144" s="10">
        <f t="shared" si="45"/>
        <v>4.807692307692308</v>
      </c>
      <c r="N144" s="14">
        <f t="shared" si="44"/>
        <v>185</v>
      </c>
      <c r="O144" s="94">
        <f t="shared" si="46"/>
        <v>9.882478632478632</v>
      </c>
      <c r="P144" s="82">
        <f t="shared" si="50"/>
        <v>243</v>
      </c>
      <c r="Q144" s="68">
        <f t="shared" si="51"/>
        <v>23</v>
      </c>
      <c r="R144" s="68">
        <f t="shared" si="52"/>
        <v>266</v>
      </c>
      <c r="S144" s="83">
        <f t="shared" si="53"/>
        <v>14.209401709401709</v>
      </c>
    </row>
    <row r="145" spans="1:19" ht="15.75">
      <c r="A145" s="136"/>
      <c r="B145" s="1" t="s">
        <v>123</v>
      </c>
      <c r="C145" s="42">
        <v>2102</v>
      </c>
      <c r="D145" s="49">
        <f>'02-10.09 (УИК)'!V145</f>
        <v>98</v>
      </c>
      <c r="E145" s="50">
        <f>'02-10.09 (УИК)'!W145</f>
        <v>4.673342870767764</v>
      </c>
      <c r="F145" s="46">
        <v>106</v>
      </c>
      <c r="G145" s="13">
        <v>9</v>
      </c>
      <c r="H145" s="13">
        <f t="shared" si="54"/>
        <v>115</v>
      </c>
      <c r="I145" s="10">
        <f t="shared" si="49"/>
        <v>5.042816365366318</v>
      </c>
      <c r="J145" s="46">
        <v>95</v>
      </c>
      <c r="K145" s="13">
        <v>17</v>
      </c>
      <c r="L145" s="13">
        <f t="shared" si="55"/>
        <v>112</v>
      </c>
      <c r="M145" s="10">
        <f t="shared" si="45"/>
        <v>5.32825880114177</v>
      </c>
      <c r="N145" s="14">
        <f t="shared" si="44"/>
        <v>227</v>
      </c>
      <c r="O145" s="94">
        <f t="shared" si="46"/>
        <v>10.799238820171265</v>
      </c>
      <c r="P145" s="82">
        <f t="shared" si="50"/>
        <v>299</v>
      </c>
      <c r="Q145" s="68">
        <f t="shared" si="51"/>
        <v>26</v>
      </c>
      <c r="R145" s="68">
        <f t="shared" si="52"/>
        <v>325</v>
      </c>
      <c r="S145" s="83">
        <f t="shared" si="53"/>
        <v>15.461465271170313</v>
      </c>
    </row>
    <row r="146" spans="1:19" ht="15.75">
      <c r="A146" s="136"/>
      <c r="B146" s="1" t="s">
        <v>124</v>
      </c>
      <c r="C146" s="42">
        <v>1497</v>
      </c>
      <c r="D146" s="49">
        <f>'02-10.09 (УИК)'!V146</f>
        <v>74</v>
      </c>
      <c r="E146" s="50">
        <f>'02-10.09 (УИК)'!W146</f>
        <v>4.939919893190922</v>
      </c>
      <c r="F146" s="46">
        <v>70</v>
      </c>
      <c r="G146" s="13">
        <v>3</v>
      </c>
      <c r="H146" s="13">
        <f t="shared" si="54"/>
        <v>73</v>
      </c>
      <c r="I146" s="10">
        <f t="shared" si="49"/>
        <v>4.676018704074816</v>
      </c>
      <c r="J146" s="46">
        <v>72</v>
      </c>
      <c r="K146" s="13">
        <v>4</v>
      </c>
      <c r="L146" s="13">
        <f t="shared" si="55"/>
        <v>76</v>
      </c>
      <c r="M146" s="10">
        <f t="shared" si="45"/>
        <v>5.076820307281229</v>
      </c>
      <c r="N146" s="14">
        <f t="shared" si="44"/>
        <v>149</v>
      </c>
      <c r="O146" s="94">
        <f t="shared" si="46"/>
        <v>9.953239812959252</v>
      </c>
      <c r="P146" s="82">
        <f t="shared" si="50"/>
        <v>216</v>
      </c>
      <c r="Q146" s="68">
        <f t="shared" si="51"/>
        <v>7</v>
      </c>
      <c r="R146" s="68">
        <f t="shared" si="52"/>
        <v>223</v>
      </c>
      <c r="S146" s="83">
        <f t="shared" si="53"/>
        <v>14.896459585838343</v>
      </c>
    </row>
    <row r="147" spans="1:19" ht="15.75">
      <c r="A147" s="136"/>
      <c r="B147" s="1" t="s">
        <v>125</v>
      </c>
      <c r="C147" s="42">
        <v>1758</v>
      </c>
      <c r="D147" s="49">
        <f>'02-10.09 (УИК)'!V147</f>
        <v>69</v>
      </c>
      <c r="E147" s="50">
        <f>'02-10.09 (УИК)'!W147</f>
        <v>3.9316239316239314</v>
      </c>
      <c r="F147" s="46">
        <v>66</v>
      </c>
      <c r="G147" s="13">
        <v>9</v>
      </c>
      <c r="H147" s="13">
        <f t="shared" si="54"/>
        <v>75</v>
      </c>
      <c r="I147" s="10">
        <f t="shared" si="49"/>
        <v>3.754266211604096</v>
      </c>
      <c r="J147" s="46">
        <v>77</v>
      </c>
      <c r="K147" s="13">
        <v>1</v>
      </c>
      <c r="L147" s="13">
        <f t="shared" si="55"/>
        <v>78</v>
      </c>
      <c r="M147" s="10">
        <f t="shared" si="45"/>
        <v>4.436860068259386</v>
      </c>
      <c r="N147" s="14">
        <f t="shared" si="44"/>
        <v>153</v>
      </c>
      <c r="O147" s="94">
        <f t="shared" si="46"/>
        <v>8.70307167235495</v>
      </c>
      <c r="P147" s="82">
        <f t="shared" si="50"/>
        <v>212</v>
      </c>
      <c r="Q147" s="68">
        <f t="shared" si="51"/>
        <v>10</v>
      </c>
      <c r="R147" s="68">
        <f t="shared" si="52"/>
        <v>222</v>
      </c>
      <c r="S147" s="83">
        <f t="shared" si="53"/>
        <v>12.627986348122866</v>
      </c>
    </row>
    <row r="148" spans="1:19" ht="15.75">
      <c r="A148" s="136"/>
      <c r="B148" s="1" t="s">
        <v>126</v>
      </c>
      <c r="C148" s="42">
        <v>2153</v>
      </c>
      <c r="D148" s="49">
        <f>'02-10.09 (УИК)'!V148</f>
        <v>267</v>
      </c>
      <c r="E148" s="50">
        <f>'02-10.09 (УИК)'!W148</f>
        <v>12.47663551401869</v>
      </c>
      <c r="F148" s="46">
        <v>471</v>
      </c>
      <c r="G148" s="13">
        <v>0</v>
      </c>
      <c r="H148" s="13">
        <f t="shared" si="54"/>
        <v>471</v>
      </c>
      <c r="I148" s="10">
        <f t="shared" si="49"/>
        <v>21.87645146307478</v>
      </c>
      <c r="J148" s="46">
        <v>158</v>
      </c>
      <c r="K148" s="13">
        <v>0</v>
      </c>
      <c r="L148" s="13">
        <f t="shared" si="55"/>
        <v>158</v>
      </c>
      <c r="M148" s="10">
        <f t="shared" si="45"/>
        <v>7.338597306084534</v>
      </c>
      <c r="N148" s="14">
        <f t="shared" si="44"/>
        <v>629</v>
      </c>
      <c r="O148" s="94">
        <f t="shared" si="46"/>
        <v>29.215048769159313</v>
      </c>
      <c r="P148" s="82">
        <f t="shared" si="50"/>
        <v>896</v>
      </c>
      <c r="Q148" s="68">
        <f t="shared" si="51"/>
        <v>0</v>
      </c>
      <c r="R148" s="68">
        <f t="shared" si="52"/>
        <v>896</v>
      </c>
      <c r="S148" s="83">
        <f t="shared" si="53"/>
        <v>41.61634928007432</v>
      </c>
    </row>
    <row r="149" spans="1:19" ht="15.75">
      <c r="A149" s="136"/>
      <c r="B149" s="1" t="s">
        <v>127</v>
      </c>
      <c r="C149" s="42">
        <v>2194</v>
      </c>
      <c r="D149" s="49">
        <f>'02-10.09 (УИК)'!V149</f>
        <v>139</v>
      </c>
      <c r="E149" s="50">
        <f>'02-10.09 (УИК)'!W149</f>
        <v>6.341240875912408</v>
      </c>
      <c r="F149" s="46">
        <v>232</v>
      </c>
      <c r="G149" s="13">
        <v>37</v>
      </c>
      <c r="H149" s="13">
        <f t="shared" si="54"/>
        <v>269</v>
      </c>
      <c r="I149" s="10">
        <f t="shared" si="49"/>
        <v>10.5742935278031</v>
      </c>
      <c r="J149" s="46">
        <v>100</v>
      </c>
      <c r="K149" s="13">
        <v>11</v>
      </c>
      <c r="L149" s="13">
        <f t="shared" si="55"/>
        <v>111</v>
      </c>
      <c r="M149" s="10">
        <f t="shared" si="45"/>
        <v>5.0592525068368275</v>
      </c>
      <c r="N149" s="14">
        <f t="shared" si="44"/>
        <v>380</v>
      </c>
      <c r="O149" s="94">
        <f t="shared" si="46"/>
        <v>17.31996353691887</v>
      </c>
      <c r="P149" s="82">
        <f t="shared" si="50"/>
        <v>471</v>
      </c>
      <c r="Q149" s="68">
        <f t="shared" si="51"/>
        <v>48</v>
      </c>
      <c r="R149" s="68">
        <f t="shared" si="52"/>
        <v>519</v>
      </c>
      <c r="S149" s="83">
        <f t="shared" si="53"/>
        <v>23.655423883318143</v>
      </c>
    </row>
    <row r="150" spans="1:19" ht="15.75">
      <c r="A150" s="137"/>
      <c r="B150" s="7" t="s">
        <v>218</v>
      </c>
      <c r="C150" s="43">
        <f>SUM(C144:C149)</f>
        <v>11576</v>
      </c>
      <c r="D150" s="53">
        <f>SUM(D144:D149)</f>
        <v>728</v>
      </c>
      <c r="E150" s="54">
        <f>'02-10.09 (УИК)'!W150</f>
        <v>6.298122674971883</v>
      </c>
      <c r="F150" s="47">
        <f>SUM(F144:F149)</f>
        <v>1028</v>
      </c>
      <c r="G150" s="9">
        <f>SUM(G144:G149)</f>
        <v>70</v>
      </c>
      <c r="H150" s="9">
        <f>SUM(H144:H149)</f>
        <v>1098</v>
      </c>
      <c r="I150" s="11">
        <f t="shared" si="49"/>
        <v>8.880442294402211</v>
      </c>
      <c r="J150" s="47">
        <f>SUM(J144:J149)</f>
        <v>581</v>
      </c>
      <c r="K150" s="9">
        <f>SUM(K144:K149)</f>
        <v>44</v>
      </c>
      <c r="L150" s="9">
        <f>SUM(L144:L149)</f>
        <v>625</v>
      </c>
      <c r="M150" s="12">
        <f t="shared" si="45"/>
        <v>5.3991015894955074</v>
      </c>
      <c r="N150" s="48">
        <f t="shared" si="44"/>
        <v>1723</v>
      </c>
      <c r="O150" s="95">
        <f t="shared" si="46"/>
        <v>14.884243261921215</v>
      </c>
      <c r="P150" s="84">
        <f t="shared" si="50"/>
        <v>2337</v>
      </c>
      <c r="Q150" s="9">
        <f t="shared" si="51"/>
        <v>114</v>
      </c>
      <c r="R150" s="9">
        <f t="shared" si="52"/>
        <v>2451</v>
      </c>
      <c r="S150" s="85">
        <f t="shared" si="53"/>
        <v>21.173116793365583</v>
      </c>
    </row>
    <row r="151" spans="1:19" ht="15.75">
      <c r="A151" s="132">
        <v>22</v>
      </c>
      <c r="B151" s="1" t="s">
        <v>128</v>
      </c>
      <c r="C151" s="42">
        <v>2335</v>
      </c>
      <c r="D151" s="49">
        <f>'02-10.09 (УИК)'!V151</f>
        <v>104</v>
      </c>
      <c r="E151" s="50">
        <f>'02-10.09 (УИК)'!W151</f>
        <v>4.453961456102784</v>
      </c>
      <c r="F151" s="46">
        <v>79</v>
      </c>
      <c r="G151" s="13">
        <v>5</v>
      </c>
      <c r="H151" s="13">
        <f aca="true" t="shared" si="56" ref="H151:H156">F151+G151</f>
        <v>84</v>
      </c>
      <c r="I151" s="10">
        <f t="shared" si="49"/>
        <v>3.3832976445396143</v>
      </c>
      <c r="J151" s="46">
        <v>80</v>
      </c>
      <c r="K151" s="13">
        <v>5</v>
      </c>
      <c r="L151" s="13">
        <f aca="true" t="shared" si="57" ref="L151:L156">J151+K151</f>
        <v>85</v>
      </c>
      <c r="M151" s="10">
        <f t="shared" si="45"/>
        <v>3.640256959314775</v>
      </c>
      <c r="N151" s="14">
        <f t="shared" si="44"/>
        <v>169</v>
      </c>
      <c r="O151" s="94">
        <f t="shared" si="46"/>
        <v>7.237687366167024</v>
      </c>
      <c r="P151" s="82">
        <f t="shared" si="50"/>
        <v>263</v>
      </c>
      <c r="Q151" s="68">
        <f t="shared" si="51"/>
        <v>10</v>
      </c>
      <c r="R151" s="68">
        <f t="shared" si="52"/>
        <v>273</v>
      </c>
      <c r="S151" s="83">
        <f t="shared" si="53"/>
        <v>11.691648822269807</v>
      </c>
    </row>
    <row r="152" spans="1:19" ht="15.75">
      <c r="A152" s="133"/>
      <c r="B152" s="1" t="s">
        <v>129</v>
      </c>
      <c r="C152" s="42">
        <v>2168</v>
      </c>
      <c r="D152" s="49">
        <f>'02-10.09 (УИК)'!V152</f>
        <v>91</v>
      </c>
      <c r="E152" s="50">
        <f>'02-10.09 (УИК)'!W152</f>
        <v>4.197416974169742</v>
      </c>
      <c r="F152" s="46">
        <v>82</v>
      </c>
      <c r="G152" s="13">
        <v>8</v>
      </c>
      <c r="H152" s="13">
        <f t="shared" si="56"/>
        <v>90</v>
      </c>
      <c r="I152" s="10">
        <f t="shared" si="49"/>
        <v>3.782287822878229</v>
      </c>
      <c r="J152" s="46">
        <v>90</v>
      </c>
      <c r="K152" s="13">
        <v>8</v>
      </c>
      <c r="L152" s="13">
        <f t="shared" si="57"/>
        <v>98</v>
      </c>
      <c r="M152" s="10">
        <f t="shared" si="45"/>
        <v>4.520295202952029</v>
      </c>
      <c r="N152" s="14">
        <f t="shared" si="44"/>
        <v>188</v>
      </c>
      <c r="O152" s="94">
        <f t="shared" si="46"/>
        <v>8.671586715867159</v>
      </c>
      <c r="P152" s="82">
        <f t="shared" si="50"/>
        <v>263</v>
      </c>
      <c r="Q152" s="68">
        <f t="shared" si="51"/>
        <v>16</v>
      </c>
      <c r="R152" s="68">
        <f t="shared" si="52"/>
        <v>279</v>
      </c>
      <c r="S152" s="83">
        <f t="shared" si="53"/>
        <v>12.869003690036902</v>
      </c>
    </row>
    <row r="153" spans="1:19" ht="15.75">
      <c r="A153" s="133"/>
      <c r="B153" s="1" t="s">
        <v>130</v>
      </c>
      <c r="C153" s="42">
        <v>1715</v>
      </c>
      <c r="D153" s="49">
        <f>'02-10.09 (УИК)'!V153</f>
        <v>99</v>
      </c>
      <c r="E153" s="50">
        <f>'02-10.09 (УИК)'!W153</f>
        <v>5.7827102803738315</v>
      </c>
      <c r="F153" s="46">
        <v>43</v>
      </c>
      <c r="G153" s="13">
        <v>11</v>
      </c>
      <c r="H153" s="13">
        <f t="shared" si="56"/>
        <v>54</v>
      </c>
      <c r="I153" s="10">
        <f t="shared" si="49"/>
        <v>2.507288629737609</v>
      </c>
      <c r="J153" s="46">
        <v>63</v>
      </c>
      <c r="K153" s="13">
        <v>7</v>
      </c>
      <c r="L153" s="13">
        <f t="shared" si="57"/>
        <v>70</v>
      </c>
      <c r="M153" s="10">
        <f t="shared" si="45"/>
        <v>4.081632653061225</v>
      </c>
      <c r="N153" s="14">
        <f t="shared" si="44"/>
        <v>124</v>
      </c>
      <c r="O153" s="94">
        <f t="shared" si="46"/>
        <v>7.230320699708455</v>
      </c>
      <c r="P153" s="82">
        <f t="shared" si="50"/>
        <v>205</v>
      </c>
      <c r="Q153" s="68">
        <f t="shared" si="51"/>
        <v>18</v>
      </c>
      <c r="R153" s="68">
        <f t="shared" si="52"/>
        <v>223</v>
      </c>
      <c r="S153" s="83">
        <f t="shared" si="53"/>
        <v>13.002915451895044</v>
      </c>
    </row>
    <row r="154" spans="1:19" ht="15.75">
      <c r="A154" s="133"/>
      <c r="B154" s="1" t="s">
        <v>131</v>
      </c>
      <c r="C154" s="42">
        <v>1384</v>
      </c>
      <c r="D154" s="49">
        <f>'02-10.09 (УИК)'!V154</f>
        <v>78</v>
      </c>
      <c r="E154" s="50">
        <f>'02-10.09 (УИК)'!W154</f>
        <v>5.660377358490567</v>
      </c>
      <c r="F154" s="46">
        <v>41</v>
      </c>
      <c r="G154" s="13">
        <v>4</v>
      </c>
      <c r="H154" s="13">
        <f t="shared" si="56"/>
        <v>45</v>
      </c>
      <c r="I154" s="10">
        <f t="shared" si="49"/>
        <v>2.9624277456647397</v>
      </c>
      <c r="J154" s="46">
        <v>59</v>
      </c>
      <c r="K154" s="13">
        <v>8</v>
      </c>
      <c r="L154" s="13">
        <f t="shared" si="57"/>
        <v>67</v>
      </c>
      <c r="M154" s="10">
        <f t="shared" si="45"/>
        <v>4.841040462427745</v>
      </c>
      <c r="N154" s="14">
        <f t="shared" si="44"/>
        <v>112</v>
      </c>
      <c r="O154" s="94">
        <f t="shared" si="46"/>
        <v>8.092485549132949</v>
      </c>
      <c r="P154" s="82">
        <f t="shared" si="50"/>
        <v>178</v>
      </c>
      <c r="Q154" s="68">
        <f t="shared" si="51"/>
        <v>12</v>
      </c>
      <c r="R154" s="68">
        <f t="shared" si="52"/>
        <v>190</v>
      </c>
      <c r="S154" s="83">
        <f t="shared" si="53"/>
        <v>13.728323699421965</v>
      </c>
    </row>
    <row r="155" spans="1:19" ht="15.75">
      <c r="A155" s="133"/>
      <c r="B155" s="1" t="s">
        <v>132</v>
      </c>
      <c r="C155" s="44">
        <v>1625</v>
      </c>
      <c r="D155" s="49">
        <f>'02-10.09 (УИК)'!V155</f>
        <v>101</v>
      </c>
      <c r="E155" s="50">
        <f>'02-10.09 (УИК)'!W155</f>
        <v>6.2153846153846155</v>
      </c>
      <c r="F155" s="46">
        <v>67</v>
      </c>
      <c r="G155" s="13">
        <v>25</v>
      </c>
      <c r="H155" s="13">
        <f t="shared" si="56"/>
        <v>92</v>
      </c>
      <c r="I155" s="10">
        <f t="shared" si="49"/>
        <v>4.123076923076923</v>
      </c>
      <c r="J155" s="46">
        <v>57</v>
      </c>
      <c r="K155" s="13">
        <v>27</v>
      </c>
      <c r="L155" s="13">
        <f t="shared" si="57"/>
        <v>84</v>
      </c>
      <c r="M155" s="10">
        <f t="shared" si="45"/>
        <v>5.169230769230769</v>
      </c>
      <c r="N155" s="14">
        <f t="shared" si="44"/>
        <v>176</v>
      </c>
      <c r="O155" s="94">
        <f t="shared" si="46"/>
        <v>10.830769230769231</v>
      </c>
      <c r="P155" s="82">
        <f t="shared" si="50"/>
        <v>225</v>
      </c>
      <c r="Q155" s="68">
        <f t="shared" si="51"/>
        <v>52</v>
      </c>
      <c r="R155" s="68">
        <f t="shared" si="52"/>
        <v>277</v>
      </c>
      <c r="S155" s="83">
        <f t="shared" si="53"/>
        <v>17.046153846153846</v>
      </c>
    </row>
    <row r="156" spans="1:19" ht="15.75">
      <c r="A156" s="133"/>
      <c r="B156" s="1" t="s">
        <v>133</v>
      </c>
      <c r="C156" s="44">
        <v>2299</v>
      </c>
      <c r="D156" s="49">
        <f>'02-10.09 (УИК)'!V156</f>
        <v>107</v>
      </c>
      <c r="E156" s="50">
        <f>'02-10.09 (УИК)'!W156</f>
        <v>4.654197477163984</v>
      </c>
      <c r="F156" s="46">
        <v>92</v>
      </c>
      <c r="G156" s="13">
        <v>4</v>
      </c>
      <c r="H156" s="13">
        <f t="shared" si="56"/>
        <v>96</v>
      </c>
      <c r="I156" s="10">
        <f t="shared" si="49"/>
        <v>4.001739886907351</v>
      </c>
      <c r="J156" s="46">
        <v>74</v>
      </c>
      <c r="K156" s="13">
        <v>8</v>
      </c>
      <c r="L156" s="13">
        <f t="shared" si="57"/>
        <v>82</v>
      </c>
      <c r="M156" s="10">
        <f t="shared" si="45"/>
        <v>3.566768160069596</v>
      </c>
      <c r="N156" s="14">
        <f t="shared" si="44"/>
        <v>178</v>
      </c>
      <c r="O156" s="94">
        <f t="shared" si="46"/>
        <v>7.742496737712049</v>
      </c>
      <c r="P156" s="82">
        <f t="shared" si="50"/>
        <v>273</v>
      </c>
      <c r="Q156" s="68">
        <f t="shared" si="51"/>
        <v>12</v>
      </c>
      <c r="R156" s="68">
        <f t="shared" si="52"/>
        <v>285</v>
      </c>
      <c r="S156" s="83">
        <f t="shared" si="53"/>
        <v>12.396694214876034</v>
      </c>
    </row>
    <row r="157" spans="1:19" ht="15.75">
      <c r="A157" s="134"/>
      <c r="B157" s="7" t="s">
        <v>218</v>
      </c>
      <c r="C157" s="43">
        <f>SUM(C151:C156)</f>
        <v>11526</v>
      </c>
      <c r="D157" s="53">
        <f>SUM(D151:D156)</f>
        <v>580</v>
      </c>
      <c r="E157" s="54">
        <f>'02-10.09 (УИК)'!W157</f>
        <v>5.036033689328819</v>
      </c>
      <c r="F157" s="47">
        <f>SUM(F151:F156)</f>
        <v>404</v>
      </c>
      <c r="G157" s="9">
        <f>SUM(G151:G156)</f>
        <v>57</v>
      </c>
      <c r="H157" s="9">
        <f>SUM(H151:H156)</f>
        <v>461</v>
      </c>
      <c r="I157" s="11">
        <f t="shared" si="49"/>
        <v>3.5051188617039735</v>
      </c>
      <c r="J157" s="47">
        <f>SUM(J151:J156)</f>
        <v>423</v>
      </c>
      <c r="K157" s="9">
        <f>SUM(K151:K156)</f>
        <v>63</v>
      </c>
      <c r="L157" s="9">
        <f>SUM(L151:L156)</f>
        <v>486</v>
      </c>
      <c r="M157" s="12">
        <f t="shared" si="45"/>
        <v>4.216553878188443</v>
      </c>
      <c r="N157" s="48">
        <f t="shared" si="44"/>
        <v>947</v>
      </c>
      <c r="O157" s="95">
        <f t="shared" si="46"/>
        <v>8.216206836716989</v>
      </c>
      <c r="P157" s="84">
        <f t="shared" si="50"/>
        <v>1407</v>
      </c>
      <c r="Q157" s="9">
        <f t="shared" si="51"/>
        <v>120</v>
      </c>
      <c r="R157" s="9">
        <f t="shared" si="52"/>
        <v>1527</v>
      </c>
      <c r="S157" s="85">
        <f t="shared" si="53"/>
        <v>13.248308172826654</v>
      </c>
    </row>
    <row r="158" spans="1:19" ht="15.75">
      <c r="A158" s="135">
        <v>23</v>
      </c>
      <c r="B158" s="1" t="s">
        <v>134</v>
      </c>
      <c r="C158" s="42">
        <v>1563</v>
      </c>
      <c r="D158" s="49">
        <f>'02-10.09 (УИК)'!V158</f>
        <v>56</v>
      </c>
      <c r="E158" s="50">
        <f>'02-10.09 (УИК)'!W158</f>
        <v>3.5828534868841975</v>
      </c>
      <c r="F158" s="46">
        <v>53</v>
      </c>
      <c r="G158" s="13">
        <v>0</v>
      </c>
      <c r="H158" s="13">
        <f aca="true" t="shared" si="58" ref="H158:H163">F158+G158</f>
        <v>53</v>
      </c>
      <c r="I158" s="10">
        <f t="shared" si="49"/>
        <v>3.3909149072296865</v>
      </c>
      <c r="J158" s="46">
        <v>56</v>
      </c>
      <c r="K158" s="13">
        <v>13</v>
      </c>
      <c r="L158" s="13">
        <f aca="true" t="shared" si="59" ref="L158:L163">J158+K158</f>
        <v>69</v>
      </c>
      <c r="M158" s="10">
        <f t="shared" si="45"/>
        <v>4.414587332053743</v>
      </c>
      <c r="N158" s="14">
        <f t="shared" si="44"/>
        <v>122</v>
      </c>
      <c r="O158" s="94">
        <f t="shared" si="46"/>
        <v>7.805502239283429</v>
      </c>
      <c r="P158" s="82">
        <f t="shared" si="50"/>
        <v>165</v>
      </c>
      <c r="Q158" s="68">
        <f t="shared" si="51"/>
        <v>13</v>
      </c>
      <c r="R158" s="68">
        <f t="shared" si="52"/>
        <v>178</v>
      </c>
      <c r="S158" s="83">
        <f t="shared" si="53"/>
        <v>11.388355726167626</v>
      </c>
    </row>
    <row r="159" spans="1:19" ht="15.75">
      <c r="A159" s="136"/>
      <c r="B159" s="1" t="s">
        <v>135</v>
      </c>
      <c r="C159" s="42">
        <v>1631</v>
      </c>
      <c r="D159" s="49">
        <f>'02-10.09 (УИК)'!V159</f>
        <v>44</v>
      </c>
      <c r="E159" s="50">
        <f>'02-10.09 (УИК)'!W159</f>
        <v>2.704363859864782</v>
      </c>
      <c r="F159" s="46">
        <v>77</v>
      </c>
      <c r="G159" s="13">
        <v>11</v>
      </c>
      <c r="H159" s="13">
        <f t="shared" si="58"/>
        <v>88</v>
      </c>
      <c r="I159" s="10">
        <f t="shared" si="49"/>
        <v>4.721030042918455</v>
      </c>
      <c r="J159" s="46">
        <v>53</v>
      </c>
      <c r="K159" s="13">
        <v>0</v>
      </c>
      <c r="L159" s="13">
        <f t="shared" si="59"/>
        <v>53</v>
      </c>
      <c r="M159" s="10">
        <f t="shared" si="45"/>
        <v>3.249540159411404</v>
      </c>
      <c r="N159" s="14">
        <f t="shared" si="44"/>
        <v>141</v>
      </c>
      <c r="O159" s="94">
        <f t="shared" si="46"/>
        <v>8.645003065603923</v>
      </c>
      <c r="P159" s="82">
        <f t="shared" si="50"/>
        <v>174</v>
      </c>
      <c r="Q159" s="68">
        <f t="shared" si="51"/>
        <v>11</v>
      </c>
      <c r="R159" s="68">
        <f t="shared" si="52"/>
        <v>185</v>
      </c>
      <c r="S159" s="83">
        <f t="shared" si="53"/>
        <v>11.342734518700185</v>
      </c>
    </row>
    <row r="160" spans="1:19" ht="15.75">
      <c r="A160" s="136"/>
      <c r="B160" s="1" t="s">
        <v>136</v>
      </c>
      <c r="C160" s="44">
        <v>1560</v>
      </c>
      <c r="D160" s="49">
        <f>'02-10.09 (УИК)'!V160</f>
        <v>51</v>
      </c>
      <c r="E160" s="50">
        <f>'02-10.09 (УИК)'!W160</f>
        <v>3.2692307692307696</v>
      </c>
      <c r="F160" s="46">
        <v>33</v>
      </c>
      <c r="G160" s="13">
        <v>9</v>
      </c>
      <c r="H160" s="13">
        <f t="shared" si="58"/>
        <v>42</v>
      </c>
      <c r="I160" s="10">
        <f t="shared" si="49"/>
        <v>2.1153846153846154</v>
      </c>
      <c r="J160" s="46">
        <v>46</v>
      </c>
      <c r="K160" s="13">
        <v>2</v>
      </c>
      <c r="L160" s="13">
        <f t="shared" si="59"/>
        <v>48</v>
      </c>
      <c r="M160" s="10">
        <f t="shared" si="45"/>
        <v>3.076923076923077</v>
      </c>
      <c r="N160" s="14">
        <f t="shared" si="44"/>
        <v>90</v>
      </c>
      <c r="O160" s="94">
        <f t="shared" si="46"/>
        <v>5.769230769230769</v>
      </c>
      <c r="P160" s="82">
        <f t="shared" si="50"/>
        <v>130</v>
      </c>
      <c r="Q160" s="68">
        <f t="shared" si="51"/>
        <v>11</v>
      </c>
      <c r="R160" s="68">
        <f t="shared" si="52"/>
        <v>141</v>
      </c>
      <c r="S160" s="83">
        <f t="shared" si="53"/>
        <v>9.038461538461538</v>
      </c>
    </row>
    <row r="161" spans="1:19" ht="15.75">
      <c r="A161" s="136"/>
      <c r="B161" s="1" t="s">
        <v>137</v>
      </c>
      <c r="C161" s="42">
        <v>1739</v>
      </c>
      <c r="D161" s="49">
        <f>'02-10.09 (УИК)'!V161</f>
        <v>70</v>
      </c>
      <c r="E161" s="50">
        <f>'02-10.09 (УИК)'!W161</f>
        <v>4.025301897642323</v>
      </c>
      <c r="F161" s="46">
        <v>72</v>
      </c>
      <c r="G161" s="13">
        <v>12</v>
      </c>
      <c r="H161" s="13">
        <f t="shared" si="58"/>
        <v>84</v>
      </c>
      <c r="I161" s="10">
        <f t="shared" si="49"/>
        <v>4.140310523289246</v>
      </c>
      <c r="J161" s="46">
        <v>86</v>
      </c>
      <c r="K161" s="13">
        <v>12</v>
      </c>
      <c r="L161" s="13">
        <f t="shared" si="59"/>
        <v>98</v>
      </c>
      <c r="M161" s="10">
        <f t="shared" si="45"/>
        <v>5.6354226566992525</v>
      </c>
      <c r="N161" s="14">
        <f t="shared" si="44"/>
        <v>182</v>
      </c>
      <c r="O161" s="94">
        <f t="shared" si="46"/>
        <v>10.46578493387004</v>
      </c>
      <c r="P161" s="82">
        <f t="shared" si="50"/>
        <v>228</v>
      </c>
      <c r="Q161" s="68">
        <f t="shared" si="51"/>
        <v>24</v>
      </c>
      <c r="R161" s="68">
        <f t="shared" si="52"/>
        <v>252</v>
      </c>
      <c r="S161" s="83">
        <f t="shared" si="53"/>
        <v>14.491086831512364</v>
      </c>
    </row>
    <row r="162" spans="1:19" ht="15.75">
      <c r="A162" s="136"/>
      <c r="B162" s="1" t="s">
        <v>138</v>
      </c>
      <c r="C162" s="42">
        <v>1956</v>
      </c>
      <c r="D162" s="49">
        <f>'02-10.09 (УИК)'!V162</f>
        <v>80</v>
      </c>
      <c r="E162" s="50">
        <f>'02-10.09 (УИК)'!W162</f>
        <v>4.085801838610827</v>
      </c>
      <c r="F162" s="46">
        <v>85</v>
      </c>
      <c r="G162" s="13">
        <v>9</v>
      </c>
      <c r="H162" s="13">
        <f t="shared" si="58"/>
        <v>94</v>
      </c>
      <c r="I162" s="10">
        <f t="shared" si="49"/>
        <v>4.34560327198364</v>
      </c>
      <c r="J162" s="46">
        <v>60</v>
      </c>
      <c r="K162" s="13">
        <v>17</v>
      </c>
      <c r="L162" s="13">
        <f t="shared" si="59"/>
        <v>77</v>
      </c>
      <c r="M162" s="10">
        <f t="shared" si="45"/>
        <v>3.9366053169734148</v>
      </c>
      <c r="N162" s="14">
        <f t="shared" si="44"/>
        <v>171</v>
      </c>
      <c r="O162" s="94">
        <f t="shared" si="46"/>
        <v>8.742331288343557</v>
      </c>
      <c r="P162" s="82">
        <f t="shared" si="50"/>
        <v>225</v>
      </c>
      <c r="Q162" s="68">
        <f t="shared" si="51"/>
        <v>26</v>
      </c>
      <c r="R162" s="68">
        <f t="shared" si="52"/>
        <v>251</v>
      </c>
      <c r="S162" s="83">
        <f t="shared" si="53"/>
        <v>12.832310838445807</v>
      </c>
    </row>
    <row r="163" spans="1:19" ht="15.75">
      <c r="A163" s="136"/>
      <c r="B163" s="1" t="s">
        <v>139</v>
      </c>
      <c r="C163" s="44">
        <v>1671</v>
      </c>
      <c r="D163" s="49">
        <f>'02-10.09 (УИК)'!V163</f>
        <v>80</v>
      </c>
      <c r="E163" s="50">
        <f>'02-10.09 (УИК)'!W163</f>
        <v>4.77326968973747</v>
      </c>
      <c r="F163" s="46">
        <v>69</v>
      </c>
      <c r="G163" s="13">
        <v>7</v>
      </c>
      <c r="H163" s="13">
        <f t="shared" si="58"/>
        <v>76</v>
      </c>
      <c r="I163" s="10">
        <f t="shared" si="49"/>
        <v>4.129263913824058</v>
      </c>
      <c r="J163" s="46">
        <v>71</v>
      </c>
      <c r="K163" s="13">
        <v>3</v>
      </c>
      <c r="L163" s="13">
        <f t="shared" si="59"/>
        <v>74</v>
      </c>
      <c r="M163" s="10">
        <f t="shared" si="45"/>
        <v>4.428485936564932</v>
      </c>
      <c r="N163" s="14">
        <f t="shared" si="44"/>
        <v>150</v>
      </c>
      <c r="O163" s="94">
        <f t="shared" si="46"/>
        <v>8.976660682226212</v>
      </c>
      <c r="P163" s="82">
        <f t="shared" si="50"/>
        <v>220</v>
      </c>
      <c r="Q163" s="68">
        <f t="shared" si="51"/>
        <v>10</v>
      </c>
      <c r="R163" s="68">
        <f t="shared" si="52"/>
        <v>230</v>
      </c>
      <c r="S163" s="83">
        <f t="shared" si="53"/>
        <v>13.764213046080192</v>
      </c>
    </row>
    <row r="164" spans="1:19" ht="15.75">
      <c r="A164" s="137"/>
      <c r="B164" s="7" t="s">
        <v>218</v>
      </c>
      <c r="C164" s="43">
        <f>SUM(C158:C163)</f>
        <v>10120</v>
      </c>
      <c r="D164" s="53">
        <f>SUM(D158:D163)</f>
        <v>381</v>
      </c>
      <c r="E164" s="54">
        <f>'02-10.09 (УИК)'!W164</f>
        <v>3.763706411142942</v>
      </c>
      <c r="F164" s="47">
        <f>SUM(F158:F163)</f>
        <v>389</v>
      </c>
      <c r="G164" s="9">
        <f>SUM(G158:G163)</f>
        <v>48</v>
      </c>
      <c r="H164" s="9">
        <f>SUM(H158:H163)</f>
        <v>437</v>
      </c>
      <c r="I164" s="11">
        <f t="shared" si="49"/>
        <v>3.8438735177865615</v>
      </c>
      <c r="J164" s="47">
        <f>SUM(J158:J163)</f>
        <v>372</v>
      </c>
      <c r="K164" s="9">
        <f>SUM(K158:K163)</f>
        <v>47</v>
      </c>
      <c r="L164" s="9">
        <f>SUM(L158:L163)</f>
        <v>419</v>
      </c>
      <c r="M164" s="12">
        <f t="shared" si="45"/>
        <v>4.140316205533597</v>
      </c>
      <c r="N164" s="48">
        <f t="shared" si="44"/>
        <v>856</v>
      </c>
      <c r="O164" s="95">
        <f t="shared" si="46"/>
        <v>8.458498023715414</v>
      </c>
      <c r="P164" s="84">
        <f t="shared" si="50"/>
        <v>1142</v>
      </c>
      <c r="Q164" s="9">
        <f t="shared" si="51"/>
        <v>95</v>
      </c>
      <c r="R164" s="9">
        <f t="shared" si="52"/>
        <v>1237</v>
      </c>
      <c r="S164" s="85">
        <f t="shared" si="53"/>
        <v>12.223320158102768</v>
      </c>
    </row>
    <row r="165" spans="1:19" ht="15.75">
      <c r="A165" s="132">
        <v>24</v>
      </c>
      <c r="B165" s="1" t="s">
        <v>140</v>
      </c>
      <c r="C165" s="44">
        <v>1849</v>
      </c>
      <c r="D165" s="49">
        <f>'02-10.09 (УИК)'!V165</f>
        <v>62</v>
      </c>
      <c r="E165" s="50">
        <f>'02-10.09 (УИК)'!W165</f>
        <v>3.358613217768147</v>
      </c>
      <c r="F165" s="46">
        <v>67</v>
      </c>
      <c r="G165" s="13">
        <v>1</v>
      </c>
      <c r="H165" s="13">
        <f aca="true" t="shared" si="60" ref="H165:H170">F165+G165</f>
        <v>68</v>
      </c>
      <c r="I165" s="10">
        <f t="shared" si="49"/>
        <v>3.6235803136830715</v>
      </c>
      <c r="J165" s="46">
        <v>74</v>
      </c>
      <c r="K165" s="13">
        <v>6</v>
      </c>
      <c r="L165" s="13">
        <f aca="true" t="shared" si="61" ref="L165:L170">J165+K165</f>
        <v>80</v>
      </c>
      <c r="M165" s="10">
        <f t="shared" si="45"/>
        <v>4.3266630611141155</v>
      </c>
      <c r="N165" s="14">
        <f t="shared" si="44"/>
        <v>148</v>
      </c>
      <c r="O165" s="94">
        <f t="shared" si="46"/>
        <v>8.004326663061114</v>
      </c>
      <c r="P165" s="82">
        <f t="shared" si="50"/>
        <v>203</v>
      </c>
      <c r="Q165" s="68">
        <f t="shared" si="51"/>
        <v>7</v>
      </c>
      <c r="R165" s="68">
        <f t="shared" si="52"/>
        <v>210</v>
      </c>
      <c r="S165" s="83">
        <f t="shared" si="53"/>
        <v>11.357490535424555</v>
      </c>
    </row>
    <row r="166" spans="1:19" ht="15.75">
      <c r="A166" s="133"/>
      <c r="B166" s="1" t="s">
        <v>141</v>
      </c>
      <c r="C166" s="42">
        <v>1664</v>
      </c>
      <c r="D166" s="49">
        <f>'02-10.09 (УИК)'!V166</f>
        <v>67</v>
      </c>
      <c r="E166" s="50">
        <f>'02-10.09 (УИК)'!W166</f>
        <v>4.028863499699339</v>
      </c>
      <c r="F166" s="46">
        <v>52</v>
      </c>
      <c r="G166" s="13">
        <v>5</v>
      </c>
      <c r="H166" s="13">
        <f t="shared" si="60"/>
        <v>57</v>
      </c>
      <c r="I166" s="10">
        <f t="shared" si="49"/>
        <v>3.125</v>
      </c>
      <c r="J166" s="46">
        <v>42</v>
      </c>
      <c r="K166" s="13">
        <v>5</v>
      </c>
      <c r="L166" s="13">
        <f t="shared" si="61"/>
        <v>47</v>
      </c>
      <c r="M166" s="10">
        <f t="shared" si="45"/>
        <v>2.824519230769231</v>
      </c>
      <c r="N166" s="14">
        <f t="shared" si="44"/>
        <v>104</v>
      </c>
      <c r="O166" s="94">
        <f t="shared" si="46"/>
        <v>6.25</v>
      </c>
      <c r="P166" s="82">
        <f t="shared" si="50"/>
        <v>161</v>
      </c>
      <c r="Q166" s="68">
        <f t="shared" si="51"/>
        <v>10</v>
      </c>
      <c r="R166" s="68">
        <f t="shared" si="52"/>
        <v>171</v>
      </c>
      <c r="S166" s="83">
        <f t="shared" si="53"/>
        <v>10.276442307692307</v>
      </c>
    </row>
    <row r="167" spans="1:19" ht="15.75">
      <c r="A167" s="133"/>
      <c r="B167" s="1" t="s">
        <v>142</v>
      </c>
      <c r="C167" s="42">
        <v>2215</v>
      </c>
      <c r="D167" s="49">
        <f>'02-10.09 (УИК)'!V167</f>
        <v>76</v>
      </c>
      <c r="E167" s="50">
        <f>'02-10.09 (УИК)'!W167</f>
        <v>3.4420289855072466</v>
      </c>
      <c r="F167" s="46">
        <v>91</v>
      </c>
      <c r="G167" s="13">
        <v>21</v>
      </c>
      <c r="H167" s="13">
        <f t="shared" si="60"/>
        <v>112</v>
      </c>
      <c r="I167" s="10">
        <f t="shared" si="49"/>
        <v>4.108352144469526</v>
      </c>
      <c r="J167" s="46">
        <v>80</v>
      </c>
      <c r="K167" s="13">
        <v>11</v>
      </c>
      <c r="L167" s="13">
        <f t="shared" si="61"/>
        <v>91</v>
      </c>
      <c r="M167" s="10">
        <f t="shared" si="45"/>
        <v>4.108352144469526</v>
      </c>
      <c r="N167" s="14">
        <f t="shared" si="44"/>
        <v>203</v>
      </c>
      <c r="O167" s="94">
        <f t="shared" si="46"/>
        <v>9.164785553047404</v>
      </c>
      <c r="P167" s="82">
        <f t="shared" si="50"/>
        <v>247</v>
      </c>
      <c r="Q167" s="68">
        <f t="shared" si="51"/>
        <v>32</v>
      </c>
      <c r="R167" s="68">
        <f t="shared" si="52"/>
        <v>279</v>
      </c>
      <c r="S167" s="83">
        <f t="shared" si="53"/>
        <v>12.595936794582393</v>
      </c>
    </row>
    <row r="168" spans="1:19" ht="15.75">
      <c r="A168" s="133"/>
      <c r="B168" s="1" t="s">
        <v>143</v>
      </c>
      <c r="C168" s="42">
        <v>2043</v>
      </c>
      <c r="D168" s="49">
        <f>'02-10.09 (УИК)'!V168</f>
        <v>95</v>
      </c>
      <c r="E168" s="50">
        <f>'02-10.09 (УИК)'!W168</f>
        <v>4.659146640510055</v>
      </c>
      <c r="F168" s="46">
        <v>75</v>
      </c>
      <c r="G168" s="13">
        <v>5</v>
      </c>
      <c r="H168" s="13">
        <f t="shared" si="60"/>
        <v>80</v>
      </c>
      <c r="I168" s="10">
        <f t="shared" si="49"/>
        <v>3.671071953010279</v>
      </c>
      <c r="J168" s="46">
        <v>64</v>
      </c>
      <c r="K168" s="13">
        <v>11</v>
      </c>
      <c r="L168" s="13">
        <f t="shared" si="61"/>
        <v>75</v>
      </c>
      <c r="M168" s="10">
        <f t="shared" si="45"/>
        <v>3.671071953010279</v>
      </c>
      <c r="N168" s="14">
        <f t="shared" si="44"/>
        <v>155</v>
      </c>
      <c r="O168" s="94">
        <f t="shared" si="46"/>
        <v>7.586882036221243</v>
      </c>
      <c r="P168" s="82">
        <f t="shared" si="50"/>
        <v>234</v>
      </c>
      <c r="Q168" s="68">
        <f t="shared" si="51"/>
        <v>16</v>
      </c>
      <c r="R168" s="68">
        <f t="shared" si="52"/>
        <v>250</v>
      </c>
      <c r="S168" s="83">
        <f t="shared" si="53"/>
        <v>12.236906510034263</v>
      </c>
    </row>
    <row r="169" spans="1:19" ht="15.75">
      <c r="A169" s="133"/>
      <c r="B169" s="1" t="s">
        <v>144</v>
      </c>
      <c r="C169" s="42">
        <v>1730</v>
      </c>
      <c r="D169" s="49">
        <f>'02-10.09 (УИК)'!V169</f>
        <v>63</v>
      </c>
      <c r="E169" s="50">
        <f>'02-10.09 (УИК)'!W169</f>
        <v>3.6479444122756224</v>
      </c>
      <c r="F169" s="46">
        <v>67</v>
      </c>
      <c r="G169" s="13">
        <v>9</v>
      </c>
      <c r="H169" s="13">
        <f t="shared" si="60"/>
        <v>76</v>
      </c>
      <c r="I169" s="10">
        <f t="shared" si="49"/>
        <v>3.8728323699421967</v>
      </c>
      <c r="J169" s="46">
        <v>84</v>
      </c>
      <c r="K169" s="13">
        <v>6</v>
      </c>
      <c r="L169" s="13">
        <f t="shared" si="61"/>
        <v>90</v>
      </c>
      <c r="M169" s="10">
        <f t="shared" si="45"/>
        <v>5.202312138728324</v>
      </c>
      <c r="N169" s="14">
        <f t="shared" si="44"/>
        <v>166</v>
      </c>
      <c r="O169" s="94">
        <f t="shared" si="46"/>
        <v>9.595375722543352</v>
      </c>
      <c r="P169" s="82">
        <f t="shared" si="50"/>
        <v>214</v>
      </c>
      <c r="Q169" s="68">
        <f t="shared" si="51"/>
        <v>15</v>
      </c>
      <c r="R169" s="68">
        <f t="shared" si="52"/>
        <v>229</v>
      </c>
      <c r="S169" s="83">
        <f t="shared" si="53"/>
        <v>13.236994219653178</v>
      </c>
    </row>
    <row r="170" spans="1:19" ht="15.75">
      <c r="A170" s="133"/>
      <c r="B170" s="1" t="s">
        <v>145</v>
      </c>
      <c r="C170" s="44">
        <v>1914</v>
      </c>
      <c r="D170" s="49">
        <f>'02-10.09 (УИК)'!V170</f>
        <v>52</v>
      </c>
      <c r="E170" s="50">
        <f>'02-10.09 (УИК)'!W170</f>
        <v>2.709744658676394</v>
      </c>
      <c r="F170" s="46">
        <v>40</v>
      </c>
      <c r="G170" s="13">
        <v>2</v>
      </c>
      <c r="H170" s="13">
        <f t="shared" si="60"/>
        <v>42</v>
      </c>
      <c r="I170" s="10">
        <f t="shared" si="49"/>
        <v>2.089864158829676</v>
      </c>
      <c r="J170" s="46">
        <v>54</v>
      </c>
      <c r="K170" s="13">
        <v>5</v>
      </c>
      <c r="L170" s="13">
        <f t="shared" si="61"/>
        <v>59</v>
      </c>
      <c r="M170" s="10">
        <f t="shared" si="45"/>
        <v>3.082549634273772</v>
      </c>
      <c r="N170" s="14">
        <f t="shared" si="44"/>
        <v>101</v>
      </c>
      <c r="O170" s="94">
        <f t="shared" si="46"/>
        <v>5.276907001044933</v>
      </c>
      <c r="P170" s="82">
        <f t="shared" si="50"/>
        <v>146</v>
      </c>
      <c r="Q170" s="68">
        <f t="shared" si="51"/>
        <v>7</v>
      </c>
      <c r="R170" s="68">
        <f t="shared" si="52"/>
        <v>153</v>
      </c>
      <c r="S170" s="83">
        <f t="shared" si="53"/>
        <v>7.993730407523511</v>
      </c>
    </row>
    <row r="171" spans="1:19" ht="15.75">
      <c r="A171" s="134"/>
      <c r="B171" s="7" t="s">
        <v>218</v>
      </c>
      <c r="C171" s="43">
        <f>SUM(C165:C170)</f>
        <v>11415</v>
      </c>
      <c r="D171" s="53">
        <f>SUM(D165:D170)</f>
        <v>415</v>
      </c>
      <c r="E171" s="54">
        <f>'02-10.09 (УИК)'!W171</f>
        <v>3.6397123311699704</v>
      </c>
      <c r="F171" s="47">
        <f>SUM(F165:F170)</f>
        <v>392</v>
      </c>
      <c r="G171" s="9">
        <f>SUM(G165:G170)</f>
        <v>43</v>
      </c>
      <c r="H171" s="9">
        <f>SUM(H165:H170)</f>
        <v>435</v>
      </c>
      <c r="I171" s="11">
        <f t="shared" si="49"/>
        <v>3.434077967586509</v>
      </c>
      <c r="J171" s="47">
        <f>SUM(J165:J170)</f>
        <v>398</v>
      </c>
      <c r="K171" s="9">
        <f>SUM(K165:K170)</f>
        <v>44</v>
      </c>
      <c r="L171" s="9">
        <f>SUM(L165:L170)</f>
        <v>442</v>
      </c>
      <c r="M171" s="12">
        <f t="shared" si="45"/>
        <v>3.8720981165133597</v>
      </c>
      <c r="N171" s="48">
        <f t="shared" si="44"/>
        <v>877</v>
      </c>
      <c r="O171" s="95">
        <f t="shared" si="46"/>
        <v>7.68287341217696</v>
      </c>
      <c r="P171" s="84">
        <f t="shared" si="50"/>
        <v>1205</v>
      </c>
      <c r="Q171" s="9">
        <f t="shared" si="51"/>
        <v>87</v>
      </c>
      <c r="R171" s="9">
        <f t="shared" si="52"/>
        <v>1292</v>
      </c>
      <c r="S171" s="85">
        <f t="shared" si="53"/>
        <v>11.31844064826982</v>
      </c>
    </row>
    <row r="172" spans="1:19" ht="15.75">
      <c r="A172" s="135">
        <v>25</v>
      </c>
      <c r="B172" s="1" t="s">
        <v>146</v>
      </c>
      <c r="C172" s="42">
        <v>1917</v>
      </c>
      <c r="D172" s="49">
        <f>'02-10.09 (УИК)'!V172</f>
        <v>96</v>
      </c>
      <c r="E172" s="50">
        <f>'02-10.09 (УИК)'!W172</f>
        <v>5</v>
      </c>
      <c r="F172" s="46">
        <v>80</v>
      </c>
      <c r="G172" s="13">
        <v>13</v>
      </c>
      <c r="H172" s="13">
        <f aca="true" t="shared" si="62" ref="H172:H178">F172+G172</f>
        <v>93</v>
      </c>
      <c r="I172" s="10">
        <f t="shared" si="49"/>
        <v>4.173187271778821</v>
      </c>
      <c r="J172" s="46">
        <v>64</v>
      </c>
      <c r="K172" s="13">
        <v>4</v>
      </c>
      <c r="L172" s="13">
        <f aca="true" t="shared" si="63" ref="L172:L178">J172+K172</f>
        <v>68</v>
      </c>
      <c r="M172" s="10">
        <f t="shared" si="45"/>
        <v>3.5472091810119983</v>
      </c>
      <c r="N172" s="14">
        <f t="shared" si="44"/>
        <v>161</v>
      </c>
      <c r="O172" s="94">
        <f t="shared" si="46"/>
        <v>8.398539384454876</v>
      </c>
      <c r="P172" s="82">
        <f t="shared" si="50"/>
        <v>240</v>
      </c>
      <c r="Q172" s="68">
        <f t="shared" si="51"/>
        <v>17</v>
      </c>
      <c r="R172" s="68">
        <f t="shared" si="52"/>
        <v>257</v>
      </c>
      <c r="S172" s="83">
        <f t="shared" si="53"/>
        <v>13.406364110589465</v>
      </c>
    </row>
    <row r="173" spans="1:19" ht="15.75">
      <c r="A173" s="136"/>
      <c r="B173" s="1" t="s">
        <v>147</v>
      </c>
      <c r="C173" s="42">
        <v>1792</v>
      </c>
      <c r="D173" s="49">
        <f>'02-10.09 (УИК)'!V173</f>
        <v>60</v>
      </c>
      <c r="E173" s="50">
        <f>'02-10.09 (УИК)'!W173</f>
        <v>3.3557046979865772</v>
      </c>
      <c r="F173" s="46">
        <v>47</v>
      </c>
      <c r="G173" s="13">
        <v>6</v>
      </c>
      <c r="H173" s="13">
        <f t="shared" si="62"/>
        <v>53</v>
      </c>
      <c r="I173" s="10">
        <f t="shared" si="49"/>
        <v>2.622767857142857</v>
      </c>
      <c r="J173" s="46">
        <v>67</v>
      </c>
      <c r="K173" s="13">
        <v>9</v>
      </c>
      <c r="L173" s="13">
        <f t="shared" si="63"/>
        <v>76</v>
      </c>
      <c r="M173" s="10">
        <f t="shared" si="45"/>
        <v>4.241071428571429</v>
      </c>
      <c r="N173" s="14">
        <f t="shared" si="44"/>
        <v>129</v>
      </c>
      <c r="O173" s="94">
        <f t="shared" si="46"/>
        <v>7.1986607142857135</v>
      </c>
      <c r="P173" s="82">
        <f t="shared" si="50"/>
        <v>174</v>
      </c>
      <c r="Q173" s="68">
        <f t="shared" si="51"/>
        <v>15</v>
      </c>
      <c r="R173" s="68">
        <f t="shared" si="52"/>
        <v>189</v>
      </c>
      <c r="S173" s="83">
        <f t="shared" si="53"/>
        <v>10.546875</v>
      </c>
    </row>
    <row r="174" spans="1:19" ht="15.75">
      <c r="A174" s="136"/>
      <c r="B174" s="1" t="s">
        <v>148</v>
      </c>
      <c r="C174" s="42">
        <v>1856</v>
      </c>
      <c r="D174" s="49">
        <f>'02-10.09 (УИК)'!V174</f>
        <v>83</v>
      </c>
      <c r="E174" s="50">
        <f>'02-10.09 (УИК)'!W174</f>
        <v>4.45996775926921</v>
      </c>
      <c r="F174" s="46">
        <v>52</v>
      </c>
      <c r="G174" s="13">
        <v>9</v>
      </c>
      <c r="H174" s="13">
        <f t="shared" si="62"/>
        <v>61</v>
      </c>
      <c r="I174" s="10">
        <f t="shared" si="49"/>
        <v>2.8017241379310347</v>
      </c>
      <c r="J174" s="46">
        <v>73</v>
      </c>
      <c r="K174" s="13">
        <v>9</v>
      </c>
      <c r="L174" s="13">
        <f t="shared" si="63"/>
        <v>82</v>
      </c>
      <c r="M174" s="10">
        <f t="shared" si="45"/>
        <v>4.418103448275862</v>
      </c>
      <c r="N174" s="14">
        <f t="shared" si="44"/>
        <v>143</v>
      </c>
      <c r="O174" s="94">
        <f t="shared" si="46"/>
        <v>7.704741379310345</v>
      </c>
      <c r="P174" s="82">
        <f t="shared" si="50"/>
        <v>208</v>
      </c>
      <c r="Q174" s="68">
        <f t="shared" si="51"/>
        <v>18</v>
      </c>
      <c r="R174" s="68">
        <f t="shared" si="52"/>
        <v>226</v>
      </c>
      <c r="S174" s="83">
        <f t="shared" si="53"/>
        <v>12.176724137931034</v>
      </c>
    </row>
    <row r="175" spans="1:19" ht="15.75">
      <c r="A175" s="136"/>
      <c r="B175" s="1" t="s">
        <v>149</v>
      </c>
      <c r="C175" s="42">
        <v>1213</v>
      </c>
      <c r="D175" s="49">
        <f>'02-10.09 (УИК)'!V175</f>
        <v>51</v>
      </c>
      <c r="E175" s="50">
        <f>'02-10.09 (УИК)'!W175</f>
        <v>4.207920792079208</v>
      </c>
      <c r="F175" s="46">
        <v>41</v>
      </c>
      <c r="G175" s="13">
        <v>4</v>
      </c>
      <c r="H175" s="13">
        <f t="shared" si="62"/>
        <v>45</v>
      </c>
      <c r="I175" s="10">
        <f t="shared" si="49"/>
        <v>3.3800494641384993</v>
      </c>
      <c r="J175" s="46">
        <v>43</v>
      </c>
      <c r="K175" s="13">
        <v>3</v>
      </c>
      <c r="L175" s="13">
        <f t="shared" si="63"/>
        <v>46</v>
      </c>
      <c r="M175" s="10">
        <f t="shared" si="45"/>
        <v>3.7922506183017313</v>
      </c>
      <c r="N175" s="14">
        <f t="shared" si="44"/>
        <v>91</v>
      </c>
      <c r="O175" s="94">
        <f t="shared" si="46"/>
        <v>7.502061005770816</v>
      </c>
      <c r="P175" s="82">
        <f t="shared" si="50"/>
        <v>135</v>
      </c>
      <c r="Q175" s="68">
        <f t="shared" si="51"/>
        <v>7</v>
      </c>
      <c r="R175" s="68">
        <f t="shared" si="52"/>
        <v>142</v>
      </c>
      <c r="S175" s="83">
        <f t="shared" si="53"/>
        <v>11.70651277823578</v>
      </c>
    </row>
    <row r="176" spans="1:19" ht="15.75">
      <c r="A176" s="136"/>
      <c r="B176" s="1" t="s">
        <v>150</v>
      </c>
      <c r="C176" s="42">
        <v>1599</v>
      </c>
      <c r="D176" s="49">
        <f>'02-10.09 (УИК)'!V176</f>
        <v>80</v>
      </c>
      <c r="E176" s="50">
        <f>'02-10.09 (УИК)'!W176</f>
        <v>4.9937578027465666</v>
      </c>
      <c r="F176" s="46">
        <v>58</v>
      </c>
      <c r="G176" s="13">
        <v>7</v>
      </c>
      <c r="H176" s="13">
        <f t="shared" si="62"/>
        <v>65</v>
      </c>
      <c r="I176" s="10">
        <f t="shared" si="49"/>
        <v>3.627267041901188</v>
      </c>
      <c r="J176" s="46">
        <v>63</v>
      </c>
      <c r="K176" s="13">
        <v>5</v>
      </c>
      <c r="L176" s="13">
        <f t="shared" si="63"/>
        <v>68</v>
      </c>
      <c r="M176" s="10">
        <f t="shared" si="45"/>
        <v>4.252657911194497</v>
      </c>
      <c r="N176" s="14">
        <f t="shared" si="44"/>
        <v>133</v>
      </c>
      <c r="O176" s="94">
        <f t="shared" si="46"/>
        <v>8.317698561601</v>
      </c>
      <c r="P176" s="82">
        <f t="shared" si="50"/>
        <v>201</v>
      </c>
      <c r="Q176" s="68">
        <f t="shared" si="51"/>
        <v>12</v>
      </c>
      <c r="R176" s="68">
        <f t="shared" si="52"/>
        <v>213</v>
      </c>
      <c r="S176" s="83">
        <f t="shared" si="53"/>
        <v>13.320825515947469</v>
      </c>
    </row>
    <row r="177" spans="1:19" ht="15.75">
      <c r="A177" s="136"/>
      <c r="B177" s="1" t="s">
        <v>151</v>
      </c>
      <c r="C177" s="42">
        <v>1720</v>
      </c>
      <c r="D177" s="49">
        <f>'02-10.09 (УИК)'!V177</f>
        <v>105</v>
      </c>
      <c r="E177" s="50">
        <f>'02-10.09 (УИК)'!W177</f>
        <v>6.086956521739131</v>
      </c>
      <c r="F177" s="46">
        <v>84</v>
      </c>
      <c r="G177" s="13">
        <v>11</v>
      </c>
      <c r="H177" s="13">
        <f t="shared" si="62"/>
        <v>95</v>
      </c>
      <c r="I177" s="10">
        <f t="shared" si="49"/>
        <v>4.883720930232558</v>
      </c>
      <c r="J177" s="46">
        <v>76</v>
      </c>
      <c r="K177" s="13">
        <v>3</v>
      </c>
      <c r="L177" s="13">
        <f t="shared" si="63"/>
        <v>79</v>
      </c>
      <c r="M177" s="10">
        <f t="shared" si="45"/>
        <v>4.593023255813954</v>
      </c>
      <c r="N177" s="14">
        <f t="shared" si="44"/>
        <v>174</v>
      </c>
      <c r="O177" s="94">
        <f t="shared" si="46"/>
        <v>10.116279069767442</v>
      </c>
      <c r="P177" s="82">
        <f t="shared" si="50"/>
        <v>265</v>
      </c>
      <c r="Q177" s="68">
        <f t="shared" si="51"/>
        <v>14</v>
      </c>
      <c r="R177" s="68">
        <f t="shared" si="52"/>
        <v>279</v>
      </c>
      <c r="S177" s="83">
        <f t="shared" si="53"/>
        <v>16.22093023255814</v>
      </c>
    </row>
    <row r="178" spans="1:19" ht="15.75">
      <c r="A178" s="136"/>
      <c r="B178" s="1" t="s">
        <v>152</v>
      </c>
      <c r="C178" s="42">
        <v>1772</v>
      </c>
      <c r="D178" s="49">
        <f>'02-10.09 (УИК)'!V178</f>
        <v>81</v>
      </c>
      <c r="E178" s="50">
        <f>'02-10.09 (УИК)'!W178</f>
        <v>4.573687182382835</v>
      </c>
      <c r="F178" s="46">
        <v>62</v>
      </c>
      <c r="G178" s="13">
        <v>17</v>
      </c>
      <c r="H178" s="13">
        <f t="shared" si="62"/>
        <v>79</v>
      </c>
      <c r="I178" s="10">
        <f t="shared" si="49"/>
        <v>3.4988713318284423</v>
      </c>
      <c r="J178" s="46">
        <v>76</v>
      </c>
      <c r="K178" s="13">
        <v>16</v>
      </c>
      <c r="L178" s="13">
        <f t="shared" si="63"/>
        <v>92</v>
      </c>
      <c r="M178" s="10">
        <f t="shared" si="45"/>
        <v>5.191873589164786</v>
      </c>
      <c r="N178" s="14">
        <f t="shared" si="44"/>
        <v>171</v>
      </c>
      <c r="O178" s="94">
        <f t="shared" si="46"/>
        <v>9.650112866817155</v>
      </c>
      <c r="P178" s="82">
        <f t="shared" si="50"/>
        <v>219</v>
      </c>
      <c r="Q178" s="68">
        <f t="shared" si="51"/>
        <v>33</v>
      </c>
      <c r="R178" s="68">
        <f t="shared" si="52"/>
        <v>252</v>
      </c>
      <c r="S178" s="83">
        <f t="shared" si="53"/>
        <v>14.221218961625281</v>
      </c>
    </row>
    <row r="179" spans="1:19" ht="15.75">
      <c r="A179" s="137"/>
      <c r="B179" s="7" t="s">
        <v>218</v>
      </c>
      <c r="C179" s="43">
        <f>SUM(C172:C178)</f>
        <v>11869</v>
      </c>
      <c r="D179" s="53">
        <f>SUM(D172:D178)</f>
        <v>556</v>
      </c>
      <c r="E179" s="54">
        <f>'02-10.09 (УИК)'!W179</f>
        <v>4.680528664028959</v>
      </c>
      <c r="F179" s="47">
        <f>SUM(F172:F178)</f>
        <v>424</v>
      </c>
      <c r="G179" s="9">
        <f>SUM(G172:G178)</f>
        <v>67</v>
      </c>
      <c r="H179" s="9">
        <f>SUM(H172:H178)</f>
        <v>491</v>
      </c>
      <c r="I179" s="11">
        <f t="shared" si="49"/>
        <v>3.5723312831746568</v>
      </c>
      <c r="J179" s="47">
        <f>SUM(J172:J178)</f>
        <v>462</v>
      </c>
      <c r="K179" s="9">
        <f>SUM(K172:K178)</f>
        <v>49</v>
      </c>
      <c r="L179" s="9">
        <f>SUM(L172:L178)</f>
        <v>511</v>
      </c>
      <c r="M179" s="12">
        <f t="shared" si="45"/>
        <v>4.3053332209958715</v>
      </c>
      <c r="N179" s="48">
        <f t="shared" si="44"/>
        <v>1002</v>
      </c>
      <c r="O179" s="95">
        <f t="shared" si="46"/>
        <v>8.442160249389165</v>
      </c>
      <c r="P179" s="84">
        <f t="shared" si="50"/>
        <v>1442</v>
      </c>
      <c r="Q179" s="9">
        <f t="shared" si="51"/>
        <v>116</v>
      </c>
      <c r="R179" s="9">
        <f t="shared" si="52"/>
        <v>1558</v>
      </c>
      <c r="S179" s="85">
        <f t="shared" si="53"/>
        <v>13.126632403740837</v>
      </c>
    </row>
    <row r="180" spans="1:19" ht="15.75">
      <c r="A180" s="132">
        <v>26</v>
      </c>
      <c r="B180" s="1" t="s">
        <v>153</v>
      </c>
      <c r="C180" s="44">
        <v>2058</v>
      </c>
      <c r="D180" s="49">
        <f>'02-10.09 (УИК)'!V180</f>
        <v>87</v>
      </c>
      <c r="E180" s="50">
        <f>'02-10.09 (УИК)'!W180</f>
        <v>4.229460379192999</v>
      </c>
      <c r="F180" s="46">
        <v>104</v>
      </c>
      <c r="G180" s="13">
        <v>13</v>
      </c>
      <c r="H180" s="13">
        <f aca="true" t="shared" si="64" ref="H180:H185">F180+G180</f>
        <v>117</v>
      </c>
      <c r="I180" s="10">
        <f t="shared" si="49"/>
        <v>5.053449951409135</v>
      </c>
      <c r="J180" s="46">
        <v>77</v>
      </c>
      <c r="K180" s="13">
        <v>8</v>
      </c>
      <c r="L180" s="13">
        <f aca="true" t="shared" si="65" ref="L180:L185">J180+K180</f>
        <v>85</v>
      </c>
      <c r="M180" s="10">
        <f t="shared" si="45"/>
        <v>4.13022351797862</v>
      </c>
      <c r="N180" s="14">
        <f t="shared" si="44"/>
        <v>202</v>
      </c>
      <c r="O180" s="94">
        <f t="shared" si="46"/>
        <v>9.815354713313896</v>
      </c>
      <c r="P180" s="82">
        <f t="shared" si="50"/>
        <v>268</v>
      </c>
      <c r="Q180" s="68">
        <f t="shared" si="51"/>
        <v>21</v>
      </c>
      <c r="R180" s="68">
        <f t="shared" si="52"/>
        <v>289</v>
      </c>
      <c r="S180" s="83">
        <f t="shared" si="53"/>
        <v>14.042759961127308</v>
      </c>
    </row>
    <row r="181" spans="1:19" ht="15.75">
      <c r="A181" s="133"/>
      <c r="B181" s="1" t="s">
        <v>154</v>
      </c>
      <c r="C181" s="42">
        <v>2073</v>
      </c>
      <c r="D181" s="49">
        <f>'02-10.09 (УИК)'!V181</f>
        <v>91</v>
      </c>
      <c r="E181" s="50">
        <f>'02-10.09 (УИК)'!W181</f>
        <v>4.3876567020250725</v>
      </c>
      <c r="F181" s="46">
        <v>87</v>
      </c>
      <c r="G181" s="13">
        <v>4</v>
      </c>
      <c r="H181" s="13">
        <f t="shared" si="64"/>
        <v>91</v>
      </c>
      <c r="I181" s="10">
        <f t="shared" si="49"/>
        <v>4.196816208393632</v>
      </c>
      <c r="J181" s="46">
        <v>86</v>
      </c>
      <c r="K181" s="13">
        <v>7</v>
      </c>
      <c r="L181" s="13">
        <f t="shared" si="65"/>
        <v>93</v>
      </c>
      <c r="M181" s="10">
        <f t="shared" si="45"/>
        <v>4.486251808972503</v>
      </c>
      <c r="N181" s="14">
        <f t="shared" si="44"/>
        <v>184</v>
      </c>
      <c r="O181" s="94">
        <f t="shared" si="46"/>
        <v>8.876025084418716</v>
      </c>
      <c r="P181" s="82">
        <f t="shared" si="50"/>
        <v>264</v>
      </c>
      <c r="Q181" s="68">
        <f t="shared" si="51"/>
        <v>11</v>
      </c>
      <c r="R181" s="68">
        <f t="shared" si="52"/>
        <v>275</v>
      </c>
      <c r="S181" s="83">
        <f t="shared" si="53"/>
        <v>13.265798359864931</v>
      </c>
    </row>
    <row r="182" spans="1:19" ht="15.75">
      <c r="A182" s="133"/>
      <c r="B182" s="1" t="s">
        <v>155</v>
      </c>
      <c r="C182" s="42">
        <v>2164</v>
      </c>
      <c r="D182" s="49">
        <f>'02-10.09 (УИК)'!V182</f>
        <v>96</v>
      </c>
      <c r="E182" s="50">
        <f>'02-10.09 (УИК)'!W182</f>
        <v>4.438280166435506</v>
      </c>
      <c r="F182" s="46">
        <v>98</v>
      </c>
      <c r="G182" s="13">
        <v>3</v>
      </c>
      <c r="H182" s="13">
        <f t="shared" si="64"/>
        <v>101</v>
      </c>
      <c r="I182" s="10">
        <f t="shared" si="49"/>
        <v>4.5286506469500925</v>
      </c>
      <c r="J182" s="46">
        <v>82</v>
      </c>
      <c r="K182" s="13">
        <v>5</v>
      </c>
      <c r="L182" s="13">
        <f t="shared" si="65"/>
        <v>87</v>
      </c>
      <c r="M182" s="10">
        <f t="shared" si="45"/>
        <v>4.020332717190389</v>
      </c>
      <c r="N182" s="14">
        <f t="shared" si="44"/>
        <v>188</v>
      </c>
      <c r="O182" s="94">
        <f t="shared" si="46"/>
        <v>8.687615526802219</v>
      </c>
      <c r="P182" s="82">
        <f t="shared" si="50"/>
        <v>276</v>
      </c>
      <c r="Q182" s="68">
        <f t="shared" si="51"/>
        <v>8</v>
      </c>
      <c r="R182" s="68">
        <f t="shared" si="52"/>
        <v>284</v>
      </c>
      <c r="S182" s="83">
        <f t="shared" si="53"/>
        <v>13.123844731977819</v>
      </c>
    </row>
    <row r="183" spans="1:19" ht="15.75">
      <c r="A183" s="133"/>
      <c r="B183" s="1" t="s">
        <v>156</v>
      </c>
      <c r="C183" s="42">
        <v>1953</v>
      </c>
      <c r="D183" s="49">
        <f>'02-10.09 (УИК)'!V183</f>
        <v>113</v>
      </c>
      <c r="E183" s="50">
        <f>'02-10.09 (УИК)'!W183</f>
        <v>5.777096114519428</v>
      </c>
      <c r="F183" s="46">
        <v>81</v>
      </c>
      <c r="G183" s="13">
        <v>6</v>
      </c>
      <c r="H183" s="13">
        <f t="shared" si="64"/>
        <v>87</v>
      </c>
      <c r="I183" s="10">
        <f t="shared" si="49"/>
        <v>4.147465437788019</v>
      </c>
      <c r="J183" s="46">
        <v>66</v>
      </c>
      <c r="K183" s="13">
        <v>2</v>
      </c>
      <c r="L183" s="13">
        <f t="shared" si="65"/>
        <v>68</v>
      </c>
      <c r="M183" s="10">
        <f t="shared" si="45"/>
        <v>3.4818228366615465</v>
      </c>
      <c r="N183" s="14">
        <f t="shared" si="44"/>
        <v>155</v>
      </c>
      <c r="O183" s="94">
        <f t="shared" si="46"/>
        <v>7.936507936507936</v>
      </c>
      <c r="P183" s="82">
        <f t="shared" si="50"/>
        <v>260</v>
      </c>
      <c r="Q183" s="68">
        <f t="shared" si="51"/>
        <v>8</v>
      </c>
      <c r="R183" s="68">
        <f t="shared" si="52"/>
        <v>268</v>
      </c>
      <c r="S183" s="83">
        <f t="shared" si="53"/>
        <v>13.722478238607271</v>
      </c>
    </row>
    <row r="184" spans="1:19" ht="15.75">
      <c r="A184" s="133"/>
      <c r="B184" s="1" t="s">
        <v>157</v>
      </c>
      <c r="C184" s="42">
        <v>1837</v>
      </c>
      <c r="D184" s="49">
        <f>'02-10.09 (УИК)'!V184</f>
        <v>76</v>
      </c>
      <c r="E184" s="50">
        <f>'02-10.09 (УИК)'!W184</f>
        <v>4.137180185084377</v>
      </c>
      <c r="F184" s="46">
        <v>71</v>
      </c>
      <c r="G184" s="13">
        <v>0</v>
      </c>
      <c r="H184" s="13">
        <f t="shared" si="64"/>
        <v>71</v>
      </c>
      <c r="I184" s="10">
        <f t="shared" si="49"/>
        <v>3.8649972781709305</v>
      </c>
      <c r="J184" s="46">
        <v>74</v>
      </c>
      <c r="K184" s="13">
        <v>2</v>
      </c>
      <c r="L184" s="13">
        <f t="shared" si="65"/>
        <v>76</v>
      </c>
      <c r="M184" s="10">
        <f t="shared" si="45"/>
        <v>4.137180185084377</v>
      </c>
      <c r="N184" s="14">
        <f t="shared" si="44"/>
        <v>147</v>
      </c>
      <c r="O184" s="94">
        <f t="shared" si="46"/>
        <v>8.002177463255308</v>
      </c>
      <c r="P184" s="82">
        <f t="shared" si="50"/>
        <v>221</v>
      </c>
      <c r="Q184" s="68">
        <f t="shared" si="51"/>
        <v>2</v>
      </c>
      <c r="R184" s="68">
        <f t="shared" si="52"/>
        <v>223</v>
      </c>
      <c r="S184" s="83">
        <f t="shared" si="53"/>
        <v>12.139357648339685</v>
      </c>
    </row>
    <row r="185" spans="1:19" ht="15.75">
      <c r="A185" s="133"/>
      <c r="B185" s="1" t="s">
        <v>158</v>
      </c>
      <c r="C185" s="42">
        <v>1599</v>
      </c>
      <c r="D185" s="49">
        <f>'02-10.09 (УИК)'!V185</f>
        <v>46</v>
      </c>
      <c r="E185" s="50">
        <f>'02-10.09 (УИК)'!W185</f>
        <v>2.873204247345409</v>
      </c>
      <c r="F185" s="46">
        <v>47</v>
      </c>
      <c r="G185" s="13">
        <v>20</v>
      </c>
      <c r="H185" s="13">
        <f t="shared" si="64"/>
        <v>67</v>
      </c>
      <c r="I185" s="10">
        <f t="shared" si="49"/>
        <v>2.9393370856785492</v>
      </c>
      <c r="J185" s="46">
        <v>55</v>
      </c>
      <c r="K185" s="13">
        <v>2</v>
      </c>
      <c r="L185" s="13">
        <f t="shared" si="65"/>
        <v>57</v>
      </c>
      <c r="M185" s="10">
        <f t="shared" si="45"/>
        <v>3.564727954971857</v>
      </c>
      <c r="N185" s="14">
        <f t="shared" si="44"/>
        <v>124</v>
      </c>
      <c r="O185" s="94">
        <f t="shared" si="46"/>
        <v>7.754846779237024</v>
      </c>
      <c r="P185" s="82">
        <f t="shared" si="50"/>
        <v>148</v>
      </c>
      <c r="Q185" s="68">
        <f t="shared" si="51"/>
        <v>22</v>
      </c>
      <c r="R185" s="68">
        <f t="shared" si="52"/>
        <v>170</v>
      </c>
      <c r="S185" s="83">
        <f t="shared" si="53"/>
        <v>10.631644777986242</v>
      </c>
    </row>
    <row r="186" spans="1:19" ht="15.75">
      <c r="A186" s="134"/>
      <c r="B186" s="7" t="s">
        <v>218</v>
      </c>
      <c r="C186" s="43">
        <f>SUM(C180:C185)</f>
        <v>11684</v>
      </c>
      <c r="D186" s="53">
        <f>SUM(D180:D185)</f>
        <v>509</v>
      </c>
      <c r="E186" s="54">
        <f>'02-10.09 (УИК)'!W186</f>
        <v>4.354893908281999</v>
      </c>
      <c r="F186" s="47">
        <f>SUM(F180:F185)</f>
        <v>488</v>
      </c>
      <c r="G186" s="9">
        <f>SUM(G180:G185)</f>
        <v>46</v>
      </c>
      <c r="H186" s="9">
        <f>SUM(H180:H185)</f>
        <v>534</v>
      </c>
      <c r="I186" s="11">
        <f t="shared" si="49"/>
        <v>4.1766518315645325</v>
      </c>
      <c r="J186" s="47">
        <f>SUM(J180:J185)</f>
        <v>440</v>
      </c>
      <c r="K186" s="9">
        <f>SUM(K180:K185)</f>
        <v>26</v>
      </c>
      <c r="L186" s="9">
        <f>SUM(L180:L185)</f>
        <v>466</v>
      </c>
      <c r="M186" s="12">
        <f t="shared" si="45"/>
        <v>3.9883601506333446</v>
      </c>
      <c r="N186" s="48">
        <f t="shared" si="44"/>
        <v>1000</v>
      </c>
      <c r="O186" s="95">
        <f t="shared" si="46"/>
        <v>8.558712769599452</v>
      </c>
      <c r="P186" s="84">
        <f t="shared" si="50"/>
        <v>1437</v>
      </c>
      <c r="Q186" s="9">
        <f t="shared" si="51"/>
        <v>72</v>
      </c>
      <c r="R186" s="9">
        <f t="shared" si="52"/>
        <v>1509</v>
      </c>
      <c r="S186" s="85">
        <f t="shared" si="53"/>
        <v>12.915097569325573</v>
      </c>
    </row>
    <row r="187" spans="1:19" ht="15.75">
      <c r="A187" s="135">
        <v>27</v>
      </c>
      <c r="B187" s="1" t="s">
        <v>159</v>
      </c>
      <c r="C187" s="42">
        <v>1628</v>
      </c>
      <c r="D187" s="49">
        <f>'02-10.09 (УИК)'!V187</f>
        <v>54</v>
      </c>
      <c r="E187" s="50">
        <f>'02-10.09 (УИК)'!W187</f>
        <v>3.314917127071823</v>
      </c>
      <c r="F187" s="46">
        <v>52</v>
      </c>
      <c r="G187" s="13">
        <v>2</v>
      </c>
      <c r="H187" s="13">
        <f aca="true" t="shared" si="66" ref="H187:H192">F187+G187</f>
        <v>54</v>
      </c>
      <c r="I187" s="10">
        <f t="shared" si="49"/>
        <v>3.194103194103194</v>
      </c>
      <c r="J187" s="46">
        <v>38</v>
      </c>
      <c r="K187" s="13">
        <v>3</v>
      </c>
      <c r="L187" s="13">
        <f aca="true" t="shared" si="67" ref="L187:L192">J187+K187</f>
        <v>41</v>
      </c>
      <c r="M187" s="10">
        <f t="shared" si="45"/>
        <v>2.5184275184275187</v>
      </c>
      <c r="N187" s="14">
        <f t="shared" si="44"/>
        <v>95</v>
      </c>
      <c r="O187" s="94">
        <f t="shared" si="46"/>
        <v>5.835380835380835</v>
      </c>
      <c r="P187" s="82">
        <f t="shared" si="50"/>
        <v>144</v>
      </c>
      <c r="Q187" s="68">
        <f t="shared" si="51"/>
        <v>5</v>
      </c>
      <c r="R187" s="68">
        <f t="shared" si="52"/>
        <v>149</v>
      </c>
      <c r="S187" s="83">
        <f t="shared" si="53"/>
        <v>9.152334152334152</v>
      </c>
    </row>
    <row r="188" spans="1:19" ht="15.75">
      <c r="A188" s="136"/>
      <c r="B188" s="1" t="s">
        <v>160</v>
      </c>
      <c r="C188" s="42">
        <v>2136</v>
      </c>
      <c r="D188" s="49">
        <f>'02-10.09 (УИК)'!V188</f>
        <v>92</v>
      </c>
      <c r="E188" s="50">
        <f>'02-10.09 (УИК)'!W188</f>
        <v>4.301075268817205</v>
      </c>
      <c r="F188" s="46">
        <v>77</v>
      </c>
      <c r="G188" s="13">
        <v>19</v>
      </c>
      <c r="H188" s="13">
        <f t="shared" si="66"/>
        <v>96</v>
      </c>
      <c r="I188" s="10">
        <f t="shared" si="49"/>
        <v>3.6048689138576777</v>
      </c>
      <c r="J188" s="46">
        <v>72</v>
      </c>
      <c r="K188" s="13">
        <v>0</v>
      </c>
      <c r="L188" s="13">
        <f t="shared" si="67"/>
        <v>72</v>
      </c>
      <c r="M188" s="10">
        <f t="shared" si="45"/>
        <v>3.3707865168539324</v>
      </c>
      <c r="N188" s="14">
        <f t="shared" si="44"/>
        <v>168</v>
      </c>
      <c r="O188" s="94">
        <f t="shared" si="46"/>
        <v>7.865168539325842</v>
      </c>
      <c r="P188" s="82">
        <f t="shared" si="50"/>
        <v>241</v>
      </c>
      <c r="Q188" s="68">
        <f t="shared" si="51"/>
        <v>19</v>
      </c>
      <c r="R188" s="68">
        <f t="shared" si="52"/>
        <v>260</v>
      </c>
      <c r="S188" s="83">
        <f t="shared" si="53"/>
        <v>12.172284644194757</v>
      </c>
    </row>
    <row r="189" spans="1:19" ht="15.75">
      <c r="A189" s="136"/>
      <c r="B189" s="1" t="s">
        <v>161</v>
      </c>
      <c r="C189" s="42">
        <v>1990</v>
      </c>
      <c r="D189" s="49">
        <f>'02-10.09 (УИК)'!V189</f>
        <v>85</v>
      </c>
      <c r="E189" s="50">
        <f>'02-10.09 (УИК)'!W189</f>
        <v>4.269211451531894</v>
      </c>
      <c r="F189" s="46">
        <v>64</v>
      </c>
      <c r="G189" s="13">
        <v>4</v>
      </c>
      <c r="H189" s="13">
        <f t="shared" si="66"/>
        <v>68</v>
      </c>
      <c r="I189" s="10">
        <f t="shared" si="49"/>
        <v>3.2160804020100504</v>
      </c>
      <c r="J189" s="46">
        <v>67</v>
      </c>
      <c r="K189" s="13">
        <v>13</v>
      </c>
      <c r="L189" s="13">
        <f t="shared" si="67"/>
        <v>80</v>
      </c>
      <c r="M189" s="10">
        <f t="shared" si="45"/>
        <v>4.0201005025125625</v>
      </c>
      <c r="N189" s="14">
        <f t="shared" si="44"/>
        <v>148</v>
      </c>
      <c r="O189" s="94">
        <f t="shared" si="46"/>
        <v>7.4371859296482405</v>
      </c>
      <c r="P189" s="82">
        <f t="shared" si="50"/>
        <v>216</v>
      </c>
      <c r="Q189" s="68">
        <f t="shared" si="51"/>
        <v>17</v>
      </c>
      <c r="R189" s="68">
        <f t="shared" si="52"/>
        <v>233</v>
      </c>
      <c r="S189" s="83">
        <f t="shared" si="53"/>
        <v>11.708542713567839</v>
      </c>
    </row>
    <row r="190" spans="1:19" ht="15.75">
      <c r="A190" s="136"/>
      <c r="B190" s="1" t="s">
        <v>162</v>
      </c>
      <c r="C190" s="42">
        <v>1736</v>
      </c>
      <c r="D190" s="49">
        <f>'02-10.09 (УИК)'!V190</f>
        <v>54</v>
      </c>
      <c r="E190" s="50">
        <f>'02-10.09 (УИК)'!W190</f>
        <v>3.1070195627157653</v>
      </c>
      <c r="F190" s="46">
        <v>66</v>
      </c>
      <c r="G190" s="13">
        <v>7</v>
      </c>
      <c r="H190" s="13">
        <f t="shared" si="66"/>
        <v>73</v>
      </c>
      <c r="I190" s="10">
        <f t="shared" si="49"/>
        <v>3.8018433179723505</v>
      </c>
      <c r="J190" s="46">
        <v>68</v>
      </c>
      <c r="K190" s="13">
        <v>19</v>
      </c>
      <c r="L190" s="13">
        <f t="shared" si="67"/>
        <v>87</v>
      </c>
      <c r="M190" s="10">
        <f t="shared" si="45"/>
        <v>5.011520737327189</v>
      </c>
      <c r="N190" s="14">
        <f t="shared" si="44"/>
        <v>160</v>
      </c>
      <c r="O190" s="94">
        <f t="shared" si="46"/>
        <v>9.216589861751153</v>
      </c>
      <c r="P190" s="82">
        <f t="shared" si="50"/>
        <v>188</v>
      </c>
      <c r="Q190" s="68">
        <f t="shared" si="51"/>
        <v>26</v>
      </c>
      <c r="R190" s="68">
        <f t="shared" si="52"/>
        <v>214</v>
      </c>
      <c r="S190" s="83">
        <f t="shared" si="53"/>
        <v>12.327188940092165</v>
      </c>
    </row>
    <row r="191" spans="1:19" ht="15.75">
      <c r="A191" s="136"/>
      <c r="B191" s="1" t="s">
        <v>163</v>
      </c>
      <c r="C191" s="42">
        <v>2179</v>
      </c>
      <c r="D191" s="49">
        <f>'02-10.09 (УИК)'!V191</f>
        <v>77</v>
      </c>
      <c r="E191" s="50">
        <f>'02-10.09 (УИК)'!W191</f>
        <v>3.5272560696289506</v>
      </c>
      <c r="F191" s="46">
        <v>82</v>
      </c>
      <c r="G191" s="13">
        <v>21</v>
      </c>
      <c r="H191" s="13">
        <f t="shared" si="66"/>
        <v>103</v>
      </c>
      <c r="I191" s="10">
        <f t="shared" si="49"/>
        <v>3.763194125745755</v>
      </c>
      <c r="J191" s="46">
        <v>64</v>
      </c>
      <c r="K191" s="13">
        <v>2</v>
      </c>
      <c r="L191" s="13">
        <f t="shared" si="67"/>
        <v>66</v>
      </c>
      <c r="M191" s="10">
        <f t="shared" si="45"/>
        <v>3.028912345112437</v>
      </c>
      <c r="N191" s="14">
        <f t="shared" si="44"/>
        <v>169</v>
      </c>
      <c r="O191" s="94">
        <f t="shared" si="46"/>
        <v>7.755851307939422</v>
      </c>
      <c r="P191" s="82">
        <f t="shared" si="50"/>
        <v>223</v>
      </c>
      <c r="Q191" s="68">
        <f t="shared" si="51"/>
        <v>23</v>
      </c>
      <c r="R191" s="68">
        <f t="shared" si="52"/>
        <v>246</v>
      </c>
      <c r="S191" s="83">
        <f t="shared" si="53"/>
        <v>11.289582377237265</v>
      </c>
    </row>
    <row r="192" spans="1:19" ht="15.75">
      <c r="A192" s="136"/>
      <c r="B192" s="1" t="s">
        <v>164</v>
      </c>
      <c r="C192" s="44">
        <v>1519</v>
      </c>
      <c r="D192" s="49">
        <f>'02-10.09 (УИК)'!V192</f>
        <v>41</v>
      </c>
      <c r="E192" s="50">
        <f>'02-10.09 (УИК)'!W192</f>
        <v>2.695595003287311</v>
      </c>
      <c r="F192" s="46">
        <v>54</v>
      </c>
      <c r="G192" s="13">
        <v>13</v>
      </c>
      <c r="H192" s="13">
        <f t="shared" si="66"/>
        <v>67</v>
      </c>
      <c r="I192" s="10">
        <f t="shared" si="49"/>
        <v>3.5549703752468726</v>
      </c>
      <c r="J192" s="46">
        <v>41</v>
      </c>
      <c r="K192" s="13">
        <v>3</v>
      </c>
      <c r="L192" s="13">
        <f t="shared" si="67"/>
        <v>44</v>
      </c>
      <c r="M192" s="10">
        <f t="shared" si="45"/>
        <v>2.8966425279789334</v>
      </c>
      <c r="N192" s="14">
        <f t="shared" si="44"/>
        <v>111</v>
      </c>
      <c r="O192" s="94">
        <f t="shared" si="46"/>
        <v>7.307439104674128</v>
      </c>
      <c r="P192" s="82">
        <f t="shared" si="50"/>
        <v>136</v>
      </c>
      <c r="Q192" s="68">
        <f t="shared" si="51"/>
        <v>16</v>
      </c>
      <c r="R192" s="68">
        <f t="shared" si="52"/>
        <v>152</v>
      </c>
      <c r="S192" s="83">
        <f t="shared" si="53"/>
        <v>10.006583278472679</v>
      </c>
    </row>
    <row r="193" spans="1:19" ht="15.75">
      <c r="A193" s="137"/>
      <c r="B193" s="7" t="s">
        <v>218</v>
      </c>
      <c r="C193" s="43">
        <f>SUM(C187:C192)</f>
        <v>11188</v>
      </c>
      <c r="D193" s="53">
        <f>SUM(D187:D192)</f>
        <v>403</v>
      </c>
      <c r="E193" s="54">
        <f>'02-10.09 (УИК)'!W193</f>
        <v>3.5978930452638154</v>
      </c>
      <c r="F193" s="47">
        <f>SUM(F187:F192)</f>
        <v>395</v>
      </c>
      <c r="G193" s="9">
        <f>SUM(G187:G192)</f>
        <v>66</v>
      </c>
      <c r="H193" s="9">
        <f>SUM(H187:H192)</f>
        <v>461</v>
      </c>
      <c r="I193" s="11">
        <f t="shared" si="49"/>
        <v>3.5305684662138006</v>
      </c>
      <c r="J193" s="47">
        <f>SUM(J187:J192)</f>
        <v>350</v>
      </c>
      <c r="K193" s="9">
        <f>SUM(K187:K192)</f>
        <v>40</v>
      </c>
      <c r="L193" s="9">
        <f>SUM(L187:L192)</f>
        <v>390</v>
      </c>
      <c r="M193" s="12">
        <f t="shared" si="45"/>
        <v>3.485877726135145</v>
      </c>
      <c r="N193" s="48">
        <f t="shared" si="44"/>
        <v>851</v>
      </c>
      <c r="O193" s="95">
        <f t="shared" si="46"/>
        <v>7.606363961387201</v>
      </c>
      <c r="P193" s="84">
        <f t="shared" si="50"/>
        <v>1148</v>
      </c>
      <c r="Q193" s="9">
        <f t="shared" si="51"/>
        <v>106</v>
      </c>
      <c r="R193" s="9">
        <f t="shared" si="52"/>
        <v>1254</v>
      </c>
      <c r="S193" s="85">
        <f t="shared" si="53"/>
        <v>11.20843761172685</v>
      </c>
    </row>
    <row r="194" spans="1:19" ht="15.75">
      <c r="A194" s="132">
        <v>28</v>
      </c>
      <c r="B194" s="1" t="s">
        <v>165</v>
      </c>
      <c r="C194" s="44">
        <v>2001</v>
      </c>
      <c r="D194" s="49">
        <f>'02-10.09 (УИК)'!V194</f>
        <v>58</v>
      </c>
      <c r="E194" s="50">
        <f>'02-10.09 (УИК)'!W194</f>
        <v>2.9000000000000004</v>
      </c>
      <c r="F194" s="46">
        <v>53</v>
      </c>
      <c r="G194" s="13">
        <v>10</v>
      </c>
      <c r="H194" s="13">
        <f aca="true" t="shared" si="68" ref="H194:H199">F194+G194</f>
        <v>63</v>
      </c>
      <c r="I194" s="10">
        <f t="shared" si="49"/>
        <v>2.6486756621689156</v>
      </c>
      <c r="J194" s="46">
        <v>76</v>
      </c>
      <c r="K194" s="13">
        <v>10</v>
      </c>
      <c r="L194" s="13">
        <f aca="true" t="shared" si="69" ref="L194:L199">J194+K194</f>
        <v>86</v>
      </c>
      <c r="M194" s="10">
        <f t="shared" si="45"/>
        <v>4.297851074462768</v>
      </c>
      <c r="N194" s="14">
        <f t="shared" si="44"/>
        <v>149</v>
      </c>
      <c r="O194" s="94">
        <f t="shared" si="46"/>
        <v>7.446276861569215</v>
      </c>
      <c r="P194" s="82">
        <f t="shared" si="50"/>
        <v>187</v>
      </c>
      <c r="Q194" s="68">
        <f t="shared" si="51"/>
        <v>20</v>
      </c>
      <c r="R194" s="68">
        <f t="shared" si="52"/>
        <v>207</v>
      </c>
      <c r="S194" s="83">
        <f t="shared" si="53"/>
        <v>10.344827586206897</v>
      </c>
    </row>
    <row r="195" spans="1:19" ht="15.75">
      <c r="A195" s="133"/>
      <c r="B195" s="1" t="s">
        <v>166</v>
      </c>
      <c r="C195" s="42">
        <v>1663</v>
      </c>
      <c r="D195" s="49">
        <f>'02-10.09 (УИК)'!V195</f>
        <v>80</v>
      </c>
      <c r="E195" s="50">
        <f>'02-10.09 (УИК)'!W195</f>
        <v>4.810583283223091</v>
      </c>
      <c r="F195" s="46">
        <v>70</v>
      </c>
      <c r="G195" s="13">
        <v>11</v>
      </c>
      <c r="H195" s="13">
        <f t="shared" si="68"/>
        <v>81</v>
      </c>
      <c r="I195" s="10">
        <f t="shared" si="49"/>
        <v>4.2092603728202045</v>
      </c>
      <c r="J195" s="46">
        <v>40</v>
      </c>
      <c r="K195" s="13">
        <v>1</v>
      </c>
      <c r="L195" s="13">
        <f t="shared" si="69"/>
        <v>41</v>
      </c>
      <c r="M195" s="10">
        <f t="shared" si="45"/>
        <v>2.4654239326518343</v>
      </c>
      <c r="N195" s="14">
        <f t="shared" si="44"/>
        <v>122</v>
      </c>
      <c r="O195" s="94">
        <f t="shared" si="46"/>
        <v>7.336139506915214</v>
      </c>
      <c r="P195" s="82">
        <f t="shared" si="50"/>
        <v>190</v>
      </c>
      <c r="Q195" s="68">
        <f t="shared" si="51"/>
        <v>12</v>
      </c>
      <c r="R195" s="68">
        <f t="shared" si="52"/>
        <v>202</v>
      </c>
      <c r="S195" s="83">
        <f t="shared" si="53"/>
        <v>12.146722790138305</v>
      </c>
    </row>
    <row r="196" spans="1:19" ht="15.75">
      <c r="A196" s="133"/>
      <c r="B196" s="1" t="s">
        <v>167</v>
      </c>
      <c r="C196" s="42">
        <v>1873</v>
      </c>
      <c r="D196" s="49">
        <f>'02-10.09 (УИК)'!V196</f>
        <v>103</v>
      </c>
      <c r="E196" s="50">
        <f>'02-10.09 (УИК)'!W196</f>
        <v>5.493333333333333</v>
      </c>
      <c r="F196" s="46">
        <v>112</v>
      </c>
      <c r="G196" s="13">
        <v>3</v>
      </c>
      <c r="H196" s="13">
        <f t="shared" si="68"/>
        <v>115</v>
      </c>
      <c r="I196" s="10">
        <f t="shared" si="49"/>
        <v>5.97971169247197</v>
      </c>
      <c r="J196" s="46">
        <v>73</v>
      </c>
      <c r="K196" s="13">
        <v>1</v>
      </c>
      <c r="L196" s="13">
        <f t="shared" si="69"/>
        <v>74</v>
      </c>
      <c r="M196" s="10">
        <f t="shared" si="45"/>
        <v>3.9508809396689806</v>
      </c>
      <c r="N196" s="14">
        <f t="shared" si="44"/>
        <v>189</v>
      </c>
      <c r="O196" s="94">
        <f t="shared" si="46"/>
        <v>10.09076348104645</v>
      </c>
      <c r="P196" s="82">
        <f t="shared" si="50"/>
        <v>288</v>
      </c>
      <c r="Q196" s="68">
        <f t="shared" si="51"/>
        <v>4</v>
      </c>
      <c r="R196" s="68">
        <f t="shared" si="52"/>
        <v>292</v>
      </c>
      <c r="S196" s="83">
        <f t="shared" si="53"/>
        <v>15.589962626801924</v>
      </c>
    </row>
    <row r="197" spans="1:19" ht="15.75">
      <c r="A197" s="133"/>
      <c r="B197" s="1" t="s">
        <v>168</v>
      </c>
      <c r="C197" s="42">
        <v>1719</v>
      </c>
      <c r="D197" s="49">
        <f>'02-10.09 (УИК)'!V197</f>
        <v>73</v>
      </c>
      <c r="E197" s="50">
        <f>'02-10.09 (УИК)'!W197</f>
        <v>4.234338747099768</v>
      </c>
      <c r="F197" s="46">
        <v>88</v>
      </c>
      <c r="G197" s="13">
        <v>5</v>
      </c>
      <c r="H197" s="13">
        <f t="shared" si="68"/>
        <v>93</v>
      </c>
      <c r="I197" s="10">
        <f t="shared" si="49"/>
        <v>5.119255381035486</v>
      </c>
      <c r="J197" s="46">
        <v>64</v>
      </c>
      <c r="K197" s="13">
        <v>6</v>
      </c>
      <c r="L197" s="13">
        <f t="shared" si="69"/>
        <v>70</v>
      </c>
      <c r="M197" s="10">
        <f t="shared" si="45"/>
        <v>4.072134962187318</v>
      </c>
      <c r="N197" s="14">
        <f aca="true" t="shared" si="70" ref="N197:N256">H197+L197</f>
        <v>163</v>
      </c>
      <c r="O197" s="94">
        <f t="shared" si="46"/>
        <v>9.482257126236183</v>
      </c>
      <c r="P197" s="82">
        <f t="shared" si="50"/>
        <v>225</v>
      </c>
      <c r="Q197" s="68">
        <f t="shared" si="51"/>
        <v>11</v>
      </c>
      <c r="R197" s="68">
        <f t="shared" si="52"/>
        <v>236</v>
      </c>
      <c r="S197" s="83">
        <f t="shared" si="53"/>
        <v>13.728912158231529</v>
      </c>
    </row>
    <row r="198" spans="1:19" ht="15.75">
      <c r="A198" s="133"/>
      <c r="B198" s="1" t="s">
        <v>169</v>
      </c>
      <c r="C198" s="42">
        <v>2161</v>
      </c>
      <c r="D198" s="49">
        <f>'02-10.09 (УИК)'!V198</f>
        <v>120</v>
      </c>
      <c r="E198" s="50">
        <f>'02-10.09 (УИК)'!W198</f>
        <v>5.5376095985233045</v>
      </c>
      <c r="F198" s="46">
        <v>142</v>
      </c>
      <c r="G198" s="13">
        <v>16</v>
      </c>
      <c r="H198" s="13">
        <f t="shared" si="68"/>
        <v>158</v>
      </c>
      <c r="I198" s="10">
        <f t="shared" si="49"/>
        <v>6.571031929662194</v>
      </c>
      <c r="J198" s="46">
        <v>118</v>
      </c>
      <c r="K198" s="13">
        <v>7</v>
      </c>
      <c r="L198" s="13">
        <f t="shared" si="69"/>
        <v>125</v>
      </c>
      <c r="M198" s="10">
        <f aca="true" t="shared" si="71" ref="M198:M255">L198/C198*100</f>
        <v>5.784359093012494</v>
      </c>
      <c r="N198" s="14">
        <f t="shared" si="70"/>
        <v>283</v>
      </c>
      <c r="O198" s="94">
        <f aca="true" t="shared" si="72" ref="O198:O255">N198/C198*100</f>
        <v>13.095788986580287</v>
      </c>
      <c r="P198" s="82">
        <f t="shared" si="50"/>
        <v>380</v>
      </c>
      <c r="Q198" s="68">
        <f t="shared" si="51"/>
        <v>23</v>
      </c>
      <c r="R198" s="68">
        <f t="shared" si="52"/>
        <v>403</v>
      </c>
      <c r="S198" s="83">
        <f t="shared" si="53"/>
        <v>18.648773715872284</v>
      </c>
    </row>
    <row r="199" spans="1:19" ht="15.75">
      <c r="A199" s="133"/>
      <c r="B199" s="1" t="s">
        <v>170</v>
      </c>
      <c r="C199" s="42">
        <v>2016</v>
      </c>
      <c r="D199" s="49">
        <f>'02-10.09 (УИК)'!V199</f>
        <v>115</v>
      </c>
      <c r="E199" s="50">
        <f>'02-10.09 (УИК)'!W199</f>
        <v>5.698711595639247</v>
      </c>
      <c r="F199" s="46">
        <v>87</v>
      </c>
      <c r="G199" s="13">
        <v>10</v>
      </c>
      <c r="H199" s="13">
        <f t="shared" si="68"/>
        <v>97</v>
      </c>
      <c r="I199" s="10">
        <f t="shared" si="49"/>
        <v>4.315476190476191</v>
      </c>
      <c r="J199" s="46">
        <v>86</v>
      </c>
      <c r="K199" s="13">
        <v>4</v>
      </c>
      <c r="L199" s="13">
        <f t="shared" si="69"/>
        <v>90</v>
      </c>
      <c r="M199" s="10">
        <f t="shared" si="71"/>
        <v>4.464285714285714</v>
      </c>
      <c r="N199" s="14">
        <f t="shared" si="70"/>
        <v>187</v>
      </c>
      <c r="O199" s="94">
        <f t="shared" si="72"/>
        <v>9.275793650793652</v>
      </c>
      <c r="P199" s="82">
        <f t="shared" si="50"/>
        <v>288</v>
      </c>
      <c r="Q199" s="68">
        <f t="shared" si="51"/>
        <v>14</v>
      </c>
      <c r="R199" s="68">
        <f t="shared" si="52"/>
        <v>302</v>
      </c>
      <c r="S199" s="83">
        <f t="shared" si="53"/>
        <v>14.98015873015873</v>
      </c>
    </row>
    <row r="200" spans="1:19" ht="15.75">
      <c r="A200" s="134"/>
      <c r="B200" s="7" t="s">
        <v>218</v>
      </c>
      <c r="C200" s="43">
        <f>SUM(C194:C199)</f>
        <v>11433</v>
      </c>
      <c r="D200" s="53">
        <f>SUM(D194:D199)</f>
        <v>549</v>
      </c>
      <c r="E200" s="54">
        <f>'02-10.09 (УИК)'!W200</f>
        <v>4.796016423517078</v>
      </c>
      <c r="F200" s="47">
        <f>SUM(F194:F199)</f>
        <v>552</v>
      </c>
      <c r="G200" s="9">
        <f>SUM(G194:G199)</f>
        <v>55</v>
      </c>
      <c r="H200" s="9">
        <f>SUM(H194:H199)</f>
        <v>607</v>
      </c>
      <c r="I200" s="11">
        <f t="shared" si="49"/>
        <v>4.8281290999737605</v>
      </c>
      <c r="J200" s="47">
        <f>SUM(J194:J199)</f>
        <v>457</v>
      </c>
      <c r="K200" s="9">
        <f>SUM(K194:K199)</f>
        <v>29</v>
      </c>
      <c r="L200" s="9">
        <f>SUM(L194:L199)</f>
        <v>486</v>
      </c>
      <c r="M200" s="12">
        <f t="shared" si="71"/>
        <v>4.250852794542115</v>
      </c>
      <c r="N200" s="48">
        <f t="shared" si="70"/>
        <v>1093</v>
      </c>
      <c r="O200" s="95">
        <f t="shared" si="72"/>
        <v>9.56004548237558</v>
      </c>
      <c r="P200" s="84">
        <f t="shared" si="50"/>
        <v>1558</v>
      </c>
      <c r="Q200" s="9">
        <f t="shared" si="51"/>
        <v>84</v>
      </c>
      <c r="R200" s="9">
        <f t="shared" si="52"/>
        <v>1642</v>
      </c>
      <c r="S200" s="85">
        <f t="shared" si="53"/>
        <v>14.361934750284263</v>
      </c>
    </row>
    <row r="201" spans="1:19" ht="15.75">
      <c r="A201" s="135">
        <v>29</v>
      </c>
      <c r="B201" s="1" t="s">
        <v>171</v>
      </c>
      <c r="C201" s="42">
        <v>1459</v>
      </c>
      <c r="D201" s="49">
        <f>'02-10.09 (УИК)'!V201</f>
        <v>71</v>
      </c>
      <c r="E201" s="50">
        <f>'02-10.09 (УИК)'!W201</f>
        <v>4.883081155433287</v>
      </c>
      <c r="F201" s="46">
        <v>46</v>
      </c>
      <c r="G201" s="13">
        <v>0</v>
      </c>
      <c r="H201" s="13">
        <f aca="true" t="shared" si="73" ref="H201:H206">F201+G201</f>
        <v>46</v>
      </c>
      <c r="I201" s="10">
        <f t="shared" si="49"/>
        <v>3.1528444139821796</v>
      </c>
      <c r="J201" s="46">
        <v>35</v>
      </c>
      <c r="K201" s="13">
        <v>0</v>
      </c>
      <c r="L201" s="13">
        <f aca="true" t="shared" si="74" ref="L201:L206">J201+K201</f>
        <v>35</v>
      </c>
      <c r="M201" s="10">
        <f t="shared" si="71"/>
        <v>2.3989033584647017</v>
      </c>
      <c r="N201" s="14">
        <f t="shared" si="70"/>
        <v>81</v>
      </c>
      <c r="O201" s="94">
        <f t="shared" si="72"/>
        <v>5.551747772446881</v>
      </c>
      <c r="P201" s="82">
        <f t="shared" si="50"/>
        <v>152</v>
      </c>
      <c r="Q201" s="68">
        <f t="shared" si="51"/>
        <v>0</v>
      </c>
      <c r="R201" s="68">
        <f t="shared" si="52"/>
        <v>152</v>
      </c>
      <c r="S201" s="83">
        <f t="shared" si="53"/>
        <v>10.41809458533242</v>
      </c>
    </row>
    <row r="202" spans="1:19" ht="15.75">
      <c r="A202" s="136"/>
      <c r="B202" s="1" t="s">
        <v>172</v>
      </c>
      <c r="C202" s="42">
        <v>2130</v>
      </c>
      <c r="D202" s="49">
        <f>'02-10.09 (УИК)'!V202</f>
        <v>92</v>
      </c>
      <c r="E202" s="50">
        <f>'02-10.09 (УИК)'!W202</f>
        <v>4.3212775951150775</v>
      </c>
      <c r="F202" s="46">
        <v>57</v>
      </c>
      <c r="G202" s="13">
        <v>0</v>
      </c>
      <c r="H202" s="13">
        <f t="shared" si="73"/>
        <v>57</v>
      </c>
      <c r="I202" s="10">
        <f t="shared" si="49"/>
        <v>2.676056338028169</v>
      </c>
      <c r="J202" s="46">
        <v>46</v>
      </c>
      <c r="K202" s="13">
        <v>0</v>
      </c>
      <c r="L202" s="13">
        <f t="shared" si="74"/>
        <v>46</v>
      </c>
      <c r="M202" s="10">
        <f t="shared" si="71"/>
        <v>2.15962441314554</v>
      </c>
      <c r="N202" s="14">
        <f t="shared" si="70"/>
        <v>103</v>
      </c>
      <c r="O202" s="94">
        <f t="shared" si="72"/>
        <v>4.835680751173709</v>
      </c>
      <c r="P202" s="82">
        <f t="shared" si="50"/>
        <v>195</v>
      </c>
      <c r="Q202" s="68">
        <f t="shared" si="51"/>
        <v>0</v>
      </c>
      <c r="R202" s="68">
        <f t="shared" si="52"/>
        <v>195</v>
      </c>
      <c r="S202" s="83">
        <f t="shared" si="53"/>
        <v>9.15492957746479</v>
      </c>
    </row>
    <row r="203" spans="1:19" ht="15.75">
      <c r="A203" s="136"/>
      <c r="B203" s="1" t="s">
        <v>173</v>
      </c>
      <c r="C203" s="42">
        <v>1809</v>
      </c>
      <c r="D203" s="49">
        <f>'02-10.09 (УИК)'!V203</f>
        <v>65</v>
      </c>
      <c r="E203" s="50">
        <f>'02-10.09 (УИК)'!W203</f>
        <v>3.6011080332409975</v>
      </c>
      <c r="F203" s="46">
        <v>33</v>
      </c>
      <c r="G203" s="13">
        <v>0</v>
      </c>
      <c r="H203" s="13">
        <f t="shared" si="73"/>
        <v>33</v>
      </c>
      <c r="I203" s="10">
        <f aca="true" t="shared" si="75" ref="I203:I214">F203/C203*100</f>
        <v>1.8242122719734661</v>
      </c>
      <c r="J203" s="46">
        <v>46</v>
      </c>
      <c r="K203" s="13">
        <v>0</v>
      </c>
      <c r="L203" s="13">
        <f t="shared" si="74"/>
        <v>46</v>
      </c>
      <c r="M203" s="10">
        <f t="shared" si="71"/>
        <v>2.542841348811498</v>
      </c>
      <c r="N203" s="14">
        <f t="shared" si="70"/>
        <v>79</v>
      </c>
      <c r="O203" s="94">
        <f t="shared" si="72"/>
        <v>4.367053620784964</v>
      </c>
      <c r="P203" s="82">
        <f aca="true" t="shared" si="76" ref="P203:P256">F203+J203+D203</f>
        <v>144</v>
      </c>
      <c r="Q203" s="68">
        <f aca="true" t="shared" si="77" ref="Q203:Q256">G203+K203</f>
        <v>0</v>
      </c>
      <c r="R203" s="68">
        <f aca="true" t="shared" si="78" ref="R203:R256">H203+L203+D203</f>
        <v>144</v>
      </c>
      <c r="S203" s="83">
        <f aca="true" t="shared" si="79" ref="S203:S256">R203/C203*100</f>
        <v>7.960199004975125</v>
      </c>
    </row>
    <row r="204" spans="1:19" ht="15.75">
      <c r="A204" s="136"/>
      <c r="B204" s="1" t="s">
        <v>174</v>
      </c>
      <c r="C204" s="42">
        <v>1700</v>
      </c>
      <c r="D204" s="49">
        <f>'02-10.09 (УИК)'!V204</f>
        <v>40</v>
      </c>
      <c r="E204" s="50">
        <f>'02-10.09 (УИК)'!W204</f>
        <v>2.366863905325444</v>
      </c>
      <c r="F204" s="46">
        <v>43</v>
      </c>
      <c r="G204" s="13">
        <v>0</v>
      </c>
      <c r="H204" s="13">
        <f t="shared" si="73"/>
        <v>43</v>
      </c>
      <c r="I204" s="10">
        <f t="shared" si="75"/>
        <v>2.5294117647058822</v>
      </c>
      <c r="J204" s="46">
        <v>56</v>
      </c>
      <c r="K204" s="13">
        <v>0</v>
      </c>
      <c r="L204" s="13">
        <f t="shared" si="74"/>
        <v>56</v>
      </c>
      <c r="M204" s="10">
        <f t="shared" si="71"/>
        <v>3.294117647058824</v>
      </c>
      <c r="N204" s="14">
        <f t="shared" si="70"/>
        <v>99</v>
      </c>
      <c r="O204" s="94">
        <f t="shared" si="72"/>
        <v>5.823529411764706</v>
      </c>
      <c r="P204" s="82">
        <f t="shared" si="76"/>
        <v>139</v>
      </c>
      <c r="Q204" s="68">
        <f t="shared" si="77"/>
        <v>0</v>
      </c>
      <c r="R204" s="68">
        <f t="shared" si="78"/>
        <v>139</v>
      </c>
      <c r="S204" s="83">
        <f t="shared" si="79"/>
        <v>8.176470588235295</v>
      </c>
    </row>
    <row r="205" spans="1:19" ht="15.75">
      <c r="A205" s="136"/>
      <c r="B205" s="1" t="s">
        <v>175</v>
      </c>
      <c r="C205" s="42">
        <v>1822</v>
      </c>
      <c r="D205" s="49">
        <f>'02-10.09 (УИК)'!V205</f>
        <v>64</v>
      </c>
      <c r="E205" s="50">
        <f>'02-10.09 (УИК)'!W205</f>
        <v>3.553581343697946</v>
      </c>
      <c r="F205" s="46">
        <v>35</v>
      </c>
      <c r="G205" s="13">
        <v>0</v>
      </c>
      <c r="H205" s="13">
        <f t="shared" si="73"/>
        <v>35</v>
      </c>
      <c r="I205" s="10">
        <f t="shared" si="75"/>
        <v>1.920965971459934</v>
      </c>
      <c r="J205" s="46">
        <v>41</v>
      </c>
      <c r="K205" s="13">
        <v>0</v>
      </c>
      <c r="L205" s="13">
        <f t="shared" si="74"/>
        <v>41</v>
      </c>
      <c r="M205" s="10">
        <f t="shared" si="71"/>
        <v>2.250274423710209</v>
      </c>
      <c r="N205" s="14">
        <f t="shared" si="70"/>
        <v>76</v>
      </c>
      <c r="O205" s="94">
        <f t="shared" si="72"/>
        <v>4.171240395170143</v>
      </c>
      <c r="P205" s="82">
        <f t="shared" si="76"/>
        <v>140</v>
      </c>
      <c r="Q205" s="68">
        <f t="shared" si="77"/>
        <v>0</v>
      </c>
      <c r="R205" s="68">
        <f t="shared" si="78"/>
        <v>140</v>
      </c>
      <c r="S205" s="83">
        <f t="shared" si="79"/>
        <v>7.683863885839736</v>
      </c>
    </row>
    <row r="206" spans="1:19" ht="15.75">
      <c r="A206" s="136"/>
      <c r="B206" s="1" t="s">
        <v>176</v>
      </c>
      <c r="C206" s="42">
        <v>2060</v>
      </c>
      <c r="D206" s="49">
        <f>'02-10.09 (УИК)'!V206</f>
        <v>67</v>
      </c>
      <c r="E206" s="50">
        <f>'02-10.09 (УИК)'!W206</f>
        <v>3.2730825598436737</v>
      </c>
      <c r="F206" s="46">
        <v>35</v>
      </c>
      <c r="G206" s="13">
        <v>0</v>
      </c>
      <c r="H206" s="13">
        <f t="shared" si="73"/>
        <v>35</v>
      </c>
      <c r="I206" s="10">
        <f t="shared" si="75"/>
        <v>1.6990291262135921</v>
      </c>
      <c r="J206" s="46">
        <v>44</v>
      </c>
      <c r="K206" s="13">
        <v>0</v>
      </c>
      <c r="L206" s="13">
        <f t="shared" si="74"/>
        <v>44</v>
      </c>
      <c r="M206" s="10">
        <f t="shared" si="71"/>
        <v>2.1359223300970873</v>
      </c>
      <c r="N206" s="14">
        <f t="shared" si="70"/>
        <v>79</v>
      </c>
      <c r="O206" s="94">
        <f t="shared" si="72"/>
        <v>3.8349514563106797</v>
      </c>
      <c r="P206" s="82">
        <f t="shared" si="76"/>
        <v>146</v>
      </c>
      <c r="Q206" s="68">
        <f t="shared" si="77"/>
        <v>0</v>
      </c>
      <c r="R206" s="68">
        <f t="shared" si="78"/>
        <v>146</v>
      </c>
      <c r="S206" s="83">
        <f t="shared" si="79"/>
        <v>7.087378640776699</v>
      </c>
    </row>
    <row r="207" spans="1:19" ht="15.75">
      <c r="A207" s="137"/>
      <c r="B207" s="7" t="s">
        <v>218</v>
      </c>
      <c r="C207" s="43">
        <f>SUM(C201:C206)</f>
        <v>10980</v>
      </c>
      <c r="D207" s="53">
        <f>SUM(D201:D206)</f>
        <v>399</v>
      </c>
      <c r="E207" s="54">
        <f>'02-10.09 (УИК)'!W207</f>
        <v>3.651839648544756</v>
      </c>
      <c r="F207" s="47">
        <f>SUM(F201:F206)</f>
        <v>249</v>
      </c>
      <c r="G207" s="9">
        <f>SUM(G201:G206)</f>
        <v>0</v>
      </c>
      <c r="H207" s="9">
        <f>SUM(H201:H206)</f>
        <v>249</v>
      </c>
      <c r="I207" s="11">
        <f t="shared" si="75"/>
        <v>2.26775956284153</v>
      </c>
      <c r="J207" s="47">
        <f>SUM(J201:J206)</f>
        <v>268</v>
      </c>
      <c r="K207" s="9">
        <f>SUM(K201:K206)</f>
        <v>0</v>
      </c>
      <c r="L207" s="9">
        <f>SUM(L201:L206)</f>
        <v>268</v>
      </c>
      <c r="M207" s="12">
        <f t="shared" si="71"/>
        <v>2.4408014571948997</v>
      </c>
      <c r="N207" s="48">
        <f t="shared" si="70"/>
        <v>517</v>
      </c>
      <c r="O207" s="95">
        <f t="shared" si="72"/>
        <v>4.70856102003643</v>
      </c>
      <c r="P207" s="84">
        <f t="shared" si="76"/>
        <v>916</v>
      </c>
      <c r="Q207" s="9">
        <f t="shared" si="77"/>
        <v>0</v>
      </c>
      <c r="R207" s="9">
        <f t="shared" si="78"/>
        <v>916</v>
      </c>
      <c r="S207" s="85">
        <f t="shared" si="79"/>
        <v>8.342440801457194</v>
      </c>
    </row>
    <row r="208" spans="1:19" ht="15.75">
      <c r="A208" s="132">
        <v>30</v>
      </c>
      <c r="B208" s="1" t="s">
        <v>177</v>
      </c>
      <c r="C208" s="42">
        <v>2428</v>
      </c>
      <c r="D208" s="49">
        <f>'02-10.09 (УИК)'!V208</f>
        <v>76</v>
      </c>
      <c r="E208" s="50">
        <f>'02-10.09 (УИК)'!W208</f>
        <v>3.1314379892871855</v>
      </c>
      <c r="F208" s="46">
        <v>91</v>
      </c>
      <c r="G208" s="13">
        <v>7</v>
      </c>
      <c r="H208" s="13">
        <f aca="true" t="shared" si="80" ref="H208:H213">F208+G208</f>
        <v>98</v>
      </c>
      <c r="I208" s="10">
        <f t="shared" si="75"/>
        <v>3.747940691927512</v>
      </c>
      <c r="J208" s="46">
        <v>66</v>
      </c>
      <c r="K208" s="13">
        <v>7</v>
      </c>
      <c r="L208" s="13">
        <f aca="true" t="shared" si="81" ref="L208:L213">J208+K208</f>
        <v>73</v>
      </c>
      <c r="M208" s="10">
        <f t="shared" si="71"/>
        <v>3.0065897858319603</v>
      </c>
      <c r="N208" s="14">
        <f t="shared" si="70"/>
        <v>171</v>
      </c>
      <c r="O208" s="94">
        <f t="shared" si="72"/>
        <v>7.042833607907744</v>
      </c>
      <c r="P208" s="82">
        <f t="shared" si="76"/>
        <v>233</v>
      </c>
      <c r="Q208" s="68">
        <f t="shared" si="77"/>
        <v>14</v>
      </c>
      <c r="R208" s="68">
        <f t="shared" si="78"/>
        <v>247</v>
      </c>
      <c r="S208" s="83">
        <f t="shared" si="79"/>
        <v>10.172981878088962</v>
      </c>
    </row>
    <row r="209" spans="1:19" ht="15.75">
      <c r="A209" s="133"/>
      <c r="B209" s="1" t="s">
        <v>178</v>
      </c>
      <c r="C209" s="42">
        <v>2124</v>
      </c>
      <c r="D209" s="49">
        <f>'02-10.09 (УИК)'!V209</f>
        <v>84</v>
      </c>
      <c r="E209" s="50">
        <f>'02-10.09 (УИК)'!W209</f>
        <v>3.954802259887006</v>
      </c>
      <c r="F209" s="46">
        <v>65</v>
      </c>
      <c r="G209" s="13">
        <v>4</v>
      </c>
      <c r="H209" s="13">
        <f t="shared" si="80"/>
        <v>69</v>
      </c>
      <c r="I209" s="10">
        <f t="shared" si="75"/>
        <v>3.0602636534839927</v>
      </c>
      <c r="J209" s="46">
        <v>77</v>
      </c>
      <c r="K209" s="13">
        <v>12</v>
      </c>
      <c r="L209" s="13">
        <f t="shared" si="81"/>
        <v>89</v>
      </c>
      <c r="M209" s="10">
        <f t="shared" si="71"/>
        <v>4.190207156308851</v>
      </c>
      <c r="N209" s="14">
        <f t="shared" si="70"/>
        <v>158</v>
      </c>
      <c r="O209" s="94">
        <f t="shared" si="72"/>
        <v>7.43879472693032</v>
      </c>
      <c r="P209" s="82">
        <f t="shared" si="76"/>
        <v>226</v>
      </c>
      <c r="Q209" s="68">
        <f t="shared" si="77"/>
        <v>16</v>
      </c>
      <c r="R209" s="68">
        <f t="shared" si="78"/>
        <v>242</v>
      </c>
      <c r="S209" s="83">
        <f t="shared" si="79"/>
        <v>11.393596986817325</v>
      </c>
    </row>
    <row r="210" spans="1:19" ht="15.75">
      <c r="A210" s="133"/>
      <c r="B210" s="1" t="s">
        <v>179</v>
      </c>
      <c r="C210" s="42">
        <v>2336</v>
      </c>
      <c r="D210" s="49">
        <f>'02-10.09 (УИК)'!V210</f>
        <v>65</v>
      </c>
      <c r="E210" s="50">
        <f>'02-10.09 (УИК)'!W210</f>
        <v>2.7825342465753424</v>
      </c>
      <c r="F210" s="46">
        <v>62</v>
      </c>
      <c r="G210" s="13">
        <v>18</v>
      </c>
      <c r="H210" s="13">
        <f t="shared" si="80"/>
        <v>80</v>
      </c>
      <c r="I210" s="10">
        <f t="shared" si="75"/>
        <v>2.654109589041096</v>
      </c>
      <c r="J210" s="46">
        <v>67</v>
      </c>
      <c r="K210" s="13">
        <v>21</v>
      </c>
      <c r="L210" s="13">
        <f t="shared" si="81"/>
        <v>88</v>
      </c>
      <c r="M210" s="10">
        <f t="shared" si="71"/>
        <v>3.767123287671233</v>
      </c>
      <c r="N210" s="14">
        <f t="shared" si="70"/>
        <v>168</v>
      </c>
      <c r="O210" s="94">
        <f t="shared" si="72"/>
        <v>7.191780821917808</v>
      </c>
      <c r="P210" s="82">
        <f t="shared" si="76"/>
        <v>194</v>
      </c>
      <c r="Q210" s="68">
        <f t="shared" si="77"/>
        <v>39</v>
      </c>
      <c r="R210" s="68">
        <f t="shared" si="78"/>
        <v>233</v>
      </c>
      <c r="S210" s="83">
        <f t="shared" si="79"/>
        <v>9.97431506849315</v>
      </c>
    </row>
    <row r="211" spans="1:19" ht="15.75">
      <c r="A211" s="133"/>
      <c r="B211" s="1" t="s">
        <v>180</v>
      </c>
      <c r="C211" s="42">
        <v>2368</v>
      </c>
      <c r="D211" s="49">
        <f>'02-10.09 (УИК)'!V211</f>
        <v>101</v>
      </c>
      <c r="E211" s="50">
        <f>'02-10.09 (УИК)'!W211</f>
        <v>4.268808114961961</v>
      </c>
      <c r="F211" s="46">
        <v>73</v>
      </c>
      <c r="G211" s="13">
        <v>2</v>
      </c>
      <c r="H211" s="13">
        <f t="shared" si="80"/>
        <v>75</v>
      </c>
      <c r="I211" s="10">
        <f t="shared" si="75"/>
        <v>3.08277027027027</v>
      </c>
      <c r="J211" s="46">
        <v>74</v>
      </c>
      <c r="K211" s="13">
        <v>2</v>
      </c>
      <c r="L211" s="13">
        <f t="shared" si="81"/>
        <v>76</v>
      </c>
      <c r="M211" s="10">
        <f t="shared" si="71"/>
        <v>3.209459459459459</v>
      </c>
      <c r="N211" s="14">
        <f t="shared" si="70"/>
        <v>151</v>
      </c>
      <c r="O211" s="94">
        <f t="shared" si="72"/>
        <v>6.376689189189189</v>
      </c>
      <c r="P211" s="82">
        <f t="shared" si="76"/>
        <v>248</v>
      </c>
      <c r="Q211" s="68">
        <f t="shared" si="77"/>
        <v>4</v>
      </c>
      <c r="R211" s="68">
        <f t="shared" si="78"/>
        <v>252</v>
      </c>
      <c r="S211" s="83">
        <f t="shared" si="79"/>
        <v>10.641891891891891</v>
      </c>
    </row>
    <row r="212" spans="1:19" ht="15.75">
      <c r="A212" s="133"/>
      <c r="B212" s="1" t="s">
        <v>181</v>
      </c>
      <c r="C212" s="42">
        <v>1436</v>
      </c>
      <c r="D212" s="49">
        <f>'02-10.09 (УИК)'!V212</f>
        <v>34</v>
      </c>
      <c r="E212" s="50">
        <f>'02-10.09 (УИК)'!W212</f>
        <v>2.361111111111111</v>
      </c>
      <c r="F212" s="46">
        <v>25</v>
      </c>
      <c r="G212" s="13">
        <v>15</v>
      </c>
      <c r="H212" s="13">
        <f t="shared" si="80"/>
        <v>40</v>
      </c>
      <c r="I212" s="10">
        <f t="shared" si="75"/>
        <v>1.7409470752089138</v>
      </c>
      <c r="J212" s="46">
        <v>33</v>
      </c>
      <c r="K212" s="13">
        <v>10</v>
      </c>
      <c r="L212" s="13">
        <f t="shared" si="81"/>
        <v>43</v>
      </c>
      <c r="M212" s="10">
        <f t="shared" si="71"/>
        <v>2.9944289693593316</v>
      </c>
      <c r="N212" s="14">
        <f t="shared" si="70"/>
        <v>83</v>
      </c>
      <c r="O212" s="94">
        <f t="shared" si="72"/>
        <v>5.779944289693593</v>
      </c>
      <c r="P212" s="82">
        <f t="shared" si="76"/>
        <v>92</v>
      </c>
      <c r="Q212" s="68">
        <f t="shared" si="77"/>
        <v>25</v>
      </c>
      <c r="R212" s="68">
        <f t="shared" si="78"/>
        <v>117</v>
      </c>
      <c r="S212" s="83">
        <f t="shared" si="79"/>
        <v>8.147632311977716</v>
      </c>
    </row>
    <row r="213" spans="1:19" ht="15.75">
      <c r="A213" s="133"/>
      <c r="B213" s="1" t="s">
        <v>182</v>
      </c>
      <c r="C213" s="42">
        <v>1405</v>
      </c>
      <c r="D213" s="49">
        <f>'02-10.09 (УИК)'!V213</f>
        <v>57</v>
      </c>
      <c r="E213" s="50">
        <f>'02-10.09 (УИК)'!W213</f>
        <v>4.06272273699216</v>
      </c>
      <c r="F213" s="46">
        <v>30</v>
      </c>
      <c r="G213" s="13">
        <v>13</v>
      </c>
      <c r="H213" s="13">
        <f t="shared" si="80"/>
        <v>43</v>
      </c>
      <c r="I213" s="10">
        <f t="shared" si="75"/>
        <v>2.135231316725979</v>
      </c>
      <c r="J213" s="46">
        <v>32</v>
      </c>
      <c r="K213" s="13">
        <v>0</v>
      </c>
      <c r="L213" s="13">
        <f t="shared" si="81"/>
        <v>32</v>
      </c>
      <c r="M213" s="10">
        <f t="shared" si="71"/>
        <v>2.2775800711743774</v>
      </c>
      <c r="N213" s="14">
        <f t="shared" si="70"/>
        <v>75</v>
      </c>
      <c r="O213" s="94">
        <f t="shared" si="72"/>
        <v>5.338078291814947</v>
      </c>
      <c r="P213" s="82">
        <f t="shared" si="76"/>
        <v>119</v>
      </c>
      <c r="Q213" s="68">
        <f t="shared" si="77"/>
        <v>13</v>
      </c>
      <c r="R213" s="68">
        <f t="shared" si="78"/>
        <v>132</v>
      </c>
      <c r="S213" s="83">
        <f t="shared" si="79"/>
        <v>9.395017793594306</v>
      </c>
    </row>
    <row r="214" spans="1:19" ht="15.75">
      <c r="A214" s="134"/>
      <c r="B214" s="7" t="s">
        <v>218</v>
      </c>
      <c r="C214" s="43">
        <f>SUM(C208:C213)</f>
        <v>12097</v>
      </c>
      <c r="D214" s="53">
        <f>SUM(D208:D213)</f>
        <v>417</v>
      </c>
      <c r="E214" s="54">
        <f>'02-10.09 (УИК)'!W214</f>
        <v>3.4474206349206353</v>
      </c>
      <c r="F214" s="47">
        <f>SUM(F208:F213)</f>
        <v>346</v>
      </c>
      <c r="G214" s="9">
        <f>SUM(G208:G213)</f>
        <v>59</v>
      </c>
      <c r="H214" s="9">
        <f>SUM(H208:H213)</f>
        <v>405</v>
      </c>
      <c r="I214" s="11">
        <f t="shared" si="75"/>
        <v>2.8602132760188477</v>
      </c>
      <c r="J214" s="47">
        <f>SUM(J208:J213)</f>
        <v>349</v>
      </c>
      <c r="K214" s="9">
        <f>SUM(K208:K213)</f>
        <v>52</v>
      </c>
      <c r="L214" s="9">
        <f>SUM(L208:L213)</f>
        <v>401</v>
      </c>
      <c r="M214" s="12">
        <f t="shared" si="71"/>
        <v>3.3148714557328263</v>
      </c>
      <c r="N214" s="48">
        <f t="shared" si="70"/>
        <v>806</v>
      </c>
      <c r="O214" s="95">
        <f t="shared" si="72"/>
        <v>6.662808960899397</v>
      </c>
      <c r="P214" s="84">
        <f t="shared" si="76"/>
        <v>1112</v>
      </c>
      <c r="Q214" s="9">
        <f t="shared" si="77"/>
        <v>111</v>
      </c>
      <c r="R214" s="9">
        <f t="shared" si="78"/>
        <v>1223</v>
      </c>
      <c r="S214" s="85">
        <f t="shared" si="79"/>
        <v>10.1099446143672</v>
      </c>
    </row>
    <row r="215" spans="1:19" ht="15.75">
      <c r="A215" s="132">
        <v>31</v>
      </c>
      <c r="B215" s="1" t="s">
        <v>183</v>
      </c>
      <c r="C215" s="42">
        <v>537</v>
      </c>
      <c r="D215" s="49">
        <f>'02-10.09 (УИК)'!V215</f>
        <v>15</v>
      </c>
      <c r="E215" s="50">
        <f>'02-10.09 (УИК)'!W215</f>
        <v>2.7675276752767526</v>
      </c>
      <c r="F215" s="46">
        <v>14</v>
      </c>
      <c r="G215" s="13">
        <v>0</v>
      </c>
      <c r="H215" s="13">
        <f>F215+G215</f>
        <v>14</v>
      </c>
      <c r="I215" s="10">
        <f aca="true" t="shared" si="82" ref="I215:I255">F215/C215*100</f>
        <v>2.60707635009311</v>
      </c>
      <c r="J215" s="46">
        <v>14</v>
      </c>
      <c r="K215" s="13">
        <v>6</v>
      </c>
      <c r="L215" s="13">
        <f>J215+K215</f>
        <v>20</v>
      </c>
      <c r="M215" s="10">
        <f t="shared" si="71"/>
        <v>3.7243947858473</v>
      </c>
      <c r="N215" s="14">
        <f t="shared" si="70"/>
        <v>34</v>
      </c>
      <c r="O215" s="94">
        <f t="shared" si="72"/>
        <v>6.33147113594041</v>
      </c>
      <c r="P215" s="82">
        <f t="shared" si="76"/>
        <v>43</v>
      </c>
      <c r="Q215" s="68">
        <f t="shared" si="77"/>
        <v>6</v>
      </c>
      <c r="R215" s="68">
        <f t="shared" si="78"/>
        <v>49</v>
      </c>
      <c r="S215" s="83">
        <f t="shared" si="79"/>
        <v>9.124767225325884</v>
      </c>
    </row>
    <row r="216" spans="1:19" ht="15.75">
      <c r="A216" s="133"/>
      <c r="B216" s="1" t="s">
        <v>184</v>
      </c>
      <c r="C216" s="42">
        <v>1075</v>
      </c>
      <c r="D216" s="49">
        <f>'02-10.09 (УИК)'!V216</f>
        <v>27</v>
      </c>
      <c r="E216" s="50">
        <f>'02-10.09 (УИК)'!W216</f>
        <v>2.539981185324553</v>
      </c>
      <c r="F216" s="46">
        <v>28</v>
      </c>
      <c r="G216" s="13">
        <v>0</v>
      </c>
      <c r="H216" s="13">
        <f aca="true" t="shared" si="83" ref="H216:H221">F216+G216</f>
        <v>28</v>
      </c>
      <c r="I216" s="10">
        <f t="shared" si="82"/>
        <v>2.604651162790698</v>
      </c>
      <c r="J216" s="46">
        <v>37</v>
      </c>
      <c r="K216" s="13">
        <v>0</v>
      </c>
      <c r="L216" s="13">
        <f aca="true" t="shared" si="84" ref="L216:L221">J216+K216</f>
        <v>37</v>
      </c>
      <c r="M216" s="10">
        <f t="shared" si="71"/>
        <v>3.441860465116279</v>
      </c>
      <c r="N216" s="14">
        <f t="shared" si="70"/>
        <v>65</v>
      </c>
      <c r="O216" s="94">
        <f t="shared" si="72"/>
        <v>6.046511627906977</v>
      </c>
      <c r="P216" s="82">
        <f t="shared" si="76"/>
        <v>92</v>
      </c>
      <c r="Q216" s="68">
        <f t="shared" si="77"/>
        <v>0</v>
      </c>
      <c r="R216" s="68">
        <f t="shared" si="78"/>
        <v>92</v>
      </c>
      <c r="S216" s="83">
        <f t="shared" si="79"/>
        <v>8.558139534883722</v>
      </c>
    </row>
    <row r="217" spans="1:19" ht="15.75">
      <c r="A217" s="133"/>
      <c r="B217" s="1" t="s">
        <v>185</v>
      </c>
      <c r="C217" s="42">
        <v>1942</v>
      </c>
      <c r="D217" s="49">
        <f>'02-10.09 (УИК)'!V217</f>
        <v>82</v>
      </c>
      <c r="E217" s="50">
        <f>'02-10.09 (УИК)'!W217</f>
        <v>4.264170566822672</v>
      </c>
      <c r="F217" s="46">
        <v>59</v>
      </c>
      <c r="G217" s="13">
        <v>15</v>
      </c>
      <c r="H217" s="13">
        <f t="shared" si="83"/>
        <v>74</v>
      </c>
      <c r="I217" s="10">
        <f t="shared" si="82"/>
        <v>3.038105046343975</v>
      </c>
      <c r="J217" s="46">
        <v>57</v>
      </c>
      <c r="K217" s="13">
        <v>24</v>
      </c>
      <c r="L217" s="13">
        <f t="shared" si="84"/>
        <v>81</v>
      </c>
      <c r="M217" s="10">
        <f t="shared" si="71"/>
        <v>4.170957775489186</v>
      </c>
      <c r="N217" s="14">
        <f t="shared" si="70"/>
        <v>155</v>
      </c>
      <c r="O217" s="94">
        <f t="shared" si="72"/>
        <v>7.981462409886715</v>
      </c>
      <c r="P217" s="82">
        <f t="shared" si="76"/>
        <v>198</v>
      </c>
      <c r="Q217" s="68">
        <f t="shared" si="77"/>
        <v>39</v>
      </c>
      <c r="R217" s="68">
        <f t="shared" si="78"/>
        <v>237</v>
      </c>
      <c r="S217" s="83">
        <f t="shared" si="79"/>
        <v>12.203913491246137</v>
      </c>
    </row>
    <row r="218" spans="1:19" ht="15.75">
      <c r="A218" s="133"/>
      <c r="B218" s="1" t="s">
        <v>186</v>
      </c>
      <c r="C218" s="42">
        <v>2557</v>
      </c>
      <c r="D218" s="49">
        <f>'02-10.09 (УИК)'!V218</f>
        <v>136</v>
      </c>
      <c r="E218" s="50">
        <f>'02-10.09 (УИК)'!W218</f>
        <v>5.333333333333334</v>
      </c>
      <c r="F218" s="46">
        <v>62</v>
      </c>
      <c r="G218" s="13">
        <v>0</v>
      </c>
      <c r="H218" s="13">
        <f t="shared" si="83"/>
        <v>62</v>
      </c>
      <c r="I218" s="10">
        <f t="shared" si="82"/>
        <v>2.4247164646069614</v>
      </c>
      <c r="J218" s="46">
        <v>63</v>
      </c>
      <c r="K218" s="13">
        <v>21</v>
      </c>
      <c r="L218" s="13">
        <f t="shared" si="84"/>
        <v>84</v>
      </c>
      <c r="M218" s="10">
        <f t="shared" si="71"/>
        <v>3.285099726241689</v>
      </c>
      <c r="N218" s="14">
        <f t="shared" si="70"/>
        <v>146</v>
      </c>
      <c r="O218" s="94">
        <f t="shared" si="72"/>
        <v>5.709816190848651</v>
      </c>
      <c r="P218" s="82">
        <f t="shared" si="76"/>
        <v>261</v>
      </c>
      <c r="Q218" s="68">
        <f t="shared" si="77"/>
        <v>21</v>
      </c>
      <c r="R218" s="68">
        <f t="shared" si="78"/>
        <v>282</v>
      </c>
      <c r="S218" s="83">
        <f t="shared" si="79"/>
        <v>11.028549080954244</v>
      </c>
    </row>
    <row r="219" spans="1:19" ht="15.75">
      <c r="A219" s="133"/>
      <c r="B219" s="1" t="s">
        <v>187</v>
      </c>
      <c r="C219" s="42">
        <v>2127</v>
      </c>
      <c r="D219" s="49">
        <f>'02-10.09 (УИК)'!V219</f>
        <v>84</v>
      </c>
      <c r="E219" s="50">
        <f>'02-10.09 (УИК)'!W219</f>
        <v>3.945514325974636</v>
      </c>
      <c r="F219" s="46">
        <v>54</v>
      </c>
      <c r="G219" s="13">
        <v>0</v>
      </c>
      <c r="H219" s="13">
        <f t="shared" si="83"/>
        <v>54</v>
      </c>
      <c r="I219" s="10">
        <f t="shared" si="82"/>
        <v>2.538787023977433</v>
      </c>
      <c r="J219" s="46">
        <v>66</v>
      </c>
      <c r="K219" s="13">
        <v>0</v>
      </c>
      <c r="L219" s="13">
        <f t="shared" si="84"/>
        <v>66</v>
      </c>
      <c r="M219" s="10">
        <f t="shared" si="71"/>
        <v>3.1029619181946404</v>
      </c>
      <c r="N219" s="14">
        <f t="shared" si="70"/>
        <v>120</v>
      </c>
      <c r="O219" s="94">
        <f t="shared" si="72"/>
        <v>5.6417489421720735</v>
      </c>
      <c r="P219" s="82">
        <f t="shared" si="76"/>
        <v>204</v>
      </c>
      <c r="Q219" s="68">
        <f t="shared" si="77"/>
        <v>0</v>
      </c>
      <c r="R219" s="68">
        <f t="shared" si="78"/>
        <v>204</v>
      </c>
      <c r="S219" s="83">
        <f t="shared" si="79"/>
        <v>9.590973201692526</v>
      </c>
    </row>
    <row r="220" spans="1:19" ht="15.75">
      <c r="A220" s="133"/>
      <c r="B220" s="1" t="s">
        <v>188</v>
      </c>
      <c r="C220" s="42">
        <v>378</v>
      </c>
      <c r="D220" s="49">
        <f>'02-10.09 (УИК)'!V220</f>
        <v>9</v>
      </c>
      <c r="E220" s="50">
        <f>'02-10.09 (УИК)'!W220</f>
        <v>2.4258760107816713</v>
      </c>
      <c r="F220" s="46">
        <v>4</v>
      </c>
      <c r="G220" s="13">
        <v>0</v>
      </c>
      <c r="H220" s="13">
        <f t="shared" si="83"/>
        <v>4</v>
      </c>
      <c r="I220" s="10">
        <f t="shared" si="82"/>
        <v>1.0582010582010581</v>
      </c>
      <c r="J220" s="46">
        <v>9</v>
      </c>
      <c r="K220" s="13">
        <v>0</v>
      </c>
      <c r="L220" s="13">
        <f t="shared" si="84"/>
        <v>9</v>
      </c>
      <c r="M220" s="10">
        <f t="shared" si="71"/>
        <v>2.380952380952381</v>
      </c>
      <c r="N220" s="14">
        <f t="shared" si="70"/>
        <v>13</v>
      </c>
      <c r="O220" s="94">
        <f t="shared" si="72"/>
        <v>3.439153439153439</v>
      </c>
      <c r="P220" s="82">
        <f t="shared" si="76"/>
        <v>22</v>
      </c>
      <c r="Q220" s="68">
        <f t="shared" si="77"/>
        <v>0</v>
      </c>
      <c r="R220" s="68">
        <f t="shared" si="78"/>
        <v>22</v>
      </c>
      <c r="S220" s="83">
        <f t="shared" si="79"/>
        <v>5.82010582010582</v>
      </c>
    </row>
    <row r="221" spans="1:19" ht="15.75">
      <c r="A221" s="133"/>
      <c r="B221" s="1" t="s">
        <v>189</v>
      </c>
      <c r="C221" s="42">
        <v>1924</v>
      </c>
      <c r="D221" s="49">
        <f>'02-10.09 (УИК)'!V221</f>
        <v>74</v>
      </c>
      <c r="E221" s="50">
        <f>'02-10.09 (УИК)'!W221</f>
        <v>3.9050131926121368</v>
      </c>
      <c r="F221" s="46">
        <v>47</v>
      </c>
      <c r="G221" s="13">
        <v>0</v>
      </c>
      <c r="H221" s="13">
        <f t="shared" si="83"/>
        <v>47</v>
      </c>
      <c r="I221" s="10">
        <f t="shared" si="82"/>
        <v>2.442827442827443</v>
      </c>
      <c r="J221" s="46">
        <v>47</v>
      </c>
      <c r="K221" s="13">
        <v>0</v>
      </c>
      <c r="L221" s="13">
        <f t="shared" si="84"/>
        <v>47</v>
      </c>
      <c r="M221" s="10">
        <f t="shared" si="71"/>
        <v>2.442827442827443</v>
      </c>
      <c r="N221" s="14">
        <f t="shared" si="70"/>
        <v>94</v>
      </c>
      <c r="O221" s="94">
        <f t="shared" si="72"/>
        <v>4.885654885654886</v>
      </c>
      <c r="P221" s="82">
        <f t="shared" si="76"/>
        <v>168</v>
      </c>
      <c r="Q221" s="68">
        <f t="shared" si="77"/>
        <v>0</v>
      </c>
      <c r="R221" s="68">
        <f t="shared" si="78"/>
        <v>168</v>
      </c>
      <c r="S221" s="83">
        <f t="shared" si="79"/>
        <v>8.731808731808732</v>
      </c>
    </row>
    <row r="222" spans="1:19" ht="15.75">
      <c r="A222" s="134"/>
      <c r="B222" s="7" t="s">
        <v>218</v>
      </c>
      <c r="C222" s="43">
        <f>SUM(C215:C221)</f>
        <v>10540</v>
      </c>
      <c r="D222" s="53">
        <f>SUM(D215:D221)</f>
        <v>427</v>
      </c>
      <c r="E222" s="54">
        <f>'02-10.09 (УИК)'!W222</f>
        <v>4.077150768643178</v>
      </c>
      <c r="F222" s="47">
        <f>SUM(F215:F221)</f>
        <v>268</v>
      </c>
      <c r="G222" s="9">
        <f>SUM(G215:G221)</f>
        <v>15</v>
      </c>
      <c r="H222" s="9">
        <f>SUM(H215:H221)</f>
        <v>283</v>
      </c>
      <c r="I222" s="11">
        <f t="shared" si="82"/>
        <v>2.5426944971537004</v>
      </c>
      <c r="J222" s="47">
        <f>SUM(J215:J221)</f>
        <v>293</v>
      </c>
      <c r="K222" s="9">
        <f>SUM(K215:K221)</f>
        <v>51</v>
      </c>
      <c r="L222" s="9">
        <f>SUM(L215:L221)</f>
        <v>344</v>
      </c>
      <c r="M222" s="12">
        <f t="shared" si="71"/>
        <v>3.2637571157495255</v>
      </c>
      <c r="N222" s="48">
        <f t="shared" si="70"/>
        <v>627</v>
      </c>
      <c r="O222" s="95">
        <f t="shared" si="72"/>
        <v>5.948766603415559</v>
      </c>
      <c r="P222" s="84">
        <f t="shared" si="76"/>
        <v>988</v>
      </c>
      <c r="Q222" s="9">
        <f t="shared" si="77"/>
        <v>66</v>
      </c>
      <c r="R222" s="9">
        <f t="shared" si="78"/>
        <v>1054</v>
      </c>
      <c r="S222" s="85">
        <f t="shared" si="79"/>
        <v>10</v>
      </c>
    </row>
    <row r="223" spans="1:19" ht="15.75">
      <c r="A223" s="135">
        <v>32</v>
      </c>
      <c r="B223" s="1" t="s">
        <v>190</v>
      </c>
      <c r="C223" s="42">
        <v>1824</v>
      </c>
      <c r="D223" s="49">
        <f>'02-10.09 (УИК)'!V223</f>
        <v>79</v>
      </c>
      <c r="E223" s="50">
        <f>'02-10.09 (УИК)'!W223</f>
        <v>4.319300164024057</v>
      </c>
      <c r="F223" s="46">
        <v>78</v>
      </c>
      <c r="G223" s="13">
        <v>0</v>
      </c>
      <c r="H223" s="13">
        <f aca="true" t="shared" si="85" ref="H223:H228">F223+G223</f>
        <v>78</v>
      </c>
      <c r="I223" s="10">
        <f t="shared" si="82"/>
        <v>4.276315789473684</v>
      </c>
      <c r="J223" s="46">
        <v>47</v>
      </c>
      <c r="K223" s="13">
        <v>0</v>
      </c>
      <c r="L223" s="13">
        <f aca="true" t="shared" si="86" ref="L223:L228">J223+K223</f>
        <v>47</v>
      </c>
      <c r="M223" s="10">
        <f t="shared" si="71"/>
        <v>2.5767543859649122</v>
      </c>
      <c r="N223" s="14">
        <f t="shared" si="70"/>
        <v>125</v>
      </c>
      <c r="O223" s="94">
        <f t="shared" si="72"/>
        <v>6.853070175438597</v>
      </c>
      <c r="P223" s="82">
        <f t="shared" si="76"/>
        <v>204</v>
      </c>
      <c r="Q223" s="68">
        <f t="shared" si="77"/>
        <v>0</v>
      </c>
      <c r="R223" s="68">
        <f t="shared" si="78"/>
        <v>204</v>
      </c>
      <c r="S223" s="83">
        <f t="shared" si="79"/>
        <v>11.18421052631579</v>
      </c>
    </row>
    <row r="224" spans="1:19" ht="15.75">
      <c r="A224" s="136"/>
      <c r="B224" s="1" t="s">
        <v>191</v>
      </c>
      <c r="C224" s="42">
        <v>2601</v>
      </c>
      <c r="D224" s="49">
        <f>'02-10.09 (УИК)'!V224</f>
        <v>124</v>
      </c>
      <c r="E224" s="50">
        <f>'02-10.09 (УИК)'!W224</f>
        <v>4.767397154940407</v>
      </c>
      <c r="F224" s="46">
        <v>66</v>
      </c>
      <c r="G224" s="13">
        <v>0</v>
      </c>
      <c r="H224" s="13">
        <f t="shared" si="85"/>
        <v>66</v>
      </c>
      <c r="I224" s="10">
        <f t="shared" si="82"/>
        <v>2.5374855824682814</v>
      </c>
      <c r="J224" s="46">
        <v>68</v>
      </c>
      <c r="K224" s="13">
        <v>17</v>
      </c>
      <c r="L224" s="13">
        <f t="shared" si="86"/>
        <v>85</v>
      </c>
      <c r="M224" s="10">
        <f t="shared" si="71"/>
        <v>3.2679738562091507</v>
      </c>
      <c r="N224" s="14">
        <f t="shared" si="70"/>
        <v>151</v>
      </c>
      <c r="O224" s="94">
        <f t="shared" si="72"/>
        <v>5.805459438677431</v>
      </c>
      <c r="P224" s="82">
        <f t="shared" si="76"/>
        <v>258</v>
      </c>
      <c r="Q224" s="68">
        <f t="shared" si="77"/>
        <v>17</v>
      </c>
      <c r="R224" s="68">
        <f t="shared" si="78"/>
        <v>275</v>
      </c>
      <c r="S224" s="83">
        <f t="shared" si="79"/>
        <v>10.57285659361784</v>
      </c>
    </row>
    <row r="225" spans="1:19" ht="15.75">
      <c r="A225" s="136"/>
      <c r="B225" s="1" t="s">
        <v>192</v>
      </c>
      <c r="C225" s="42">
        <v>1958</v>
      </c>
      <c r="D225" s="49">
        <f>'02-10.09 (УИК)'!V225</f>
        <v>58</v>
      </c>
      <c r="E225" s="50">
        <f>'02-10.09 (УИК)'!W225</f>
        <v>2.9606942317508933</v>
      </c>
      <c r="F225" s="46">
        <v>63</v>
      </c>
      <c r="G225" s="13">
        <v>0</v>
      </c>
      <c r="H225" s="13">
        <f t="shared" si="85"/>
        <v>63</v>
      </c>
      <c r="I225" s="10">
        <f t="shared" si="82"/>
        <v>3.2175689479060265</v>
      </c>
      <c r="J225" s="46">
        <v>48</v>
      </c>
      <c r="K225" s="13">
        <v>0</v>
      </c>
      <c r="L225" s="13">
        <f t="shared" si="86"/>
        <v>48</v>
      </c>
      <c r="M225" s="10">
        <f t="shared" si="71"/>
        <v>2.4514811031664965</v>
      </c>
      <c r="N225" s="14">
        <f t="shared" si="70"/>
        <v>111</v>
      </c>
      <c r="O225" s="94">
        <f t="shared" si="72"/>
        <v>5.6690500510725235</v>
      </c>
      <c r="P225" s="82">
        <f t="shared" si="76"/>
        <v>169</v>
      </c>
      <c r="Q225" s="68">
        <f t="shared" si="77"/>
        <v>0</v>
      </c>
      <c r="R225" s="68">
        <f t="shared" si="78"/>
        <v>169</v>
      </c>
      <c r="S225" s="83">
        <f t="shared" si="79"/>
        <v>8.631256384065372</v>
      </c>
    </row>
    <row r="226" spans="1:19" ht="15.75">
      <c r="A226" s="136"/>
      <c r="B226" s="1" t="s">
        <v>193</v>
      </c>
      <c r="C226" s="42">
        <v>1974</v>
      </c>
      <c r="D226" s="49">
        <f>'02-10.09 (УИК)'!V226</f>
        <v>43</v>
      </c>
      <c r="E226" s="50">
        <f>'02-10.09 (УИК)'!W226</f>
        <v>2.184959349593496</v>
      </c>
      <c r="F226" s="46">
        <v>36</v>
      </c>
      <c r="G226" s="13">
        <v>0</v>
      </c>
      <c r="H226" s="13">
        <f t="shared" si="85"/>
        <v>36</v>
      </c>
      <c r="I226" s="10">
        <f t="shared" si="82"/>
        <v>1.82370820668693</v>
      </c>
      <c r="J226" s="46">
        <v>27</v>
      </c>
      <c r="K226" s="13">
        <v>0</v>
      </c>
      <c r="L226" s="13">
        <f t="shared" si="86"/>
        <v>27</v>
      </c>
      <c r="M226" s="10">
        <f t="shared" si="71"/>
        <v>1.3677811550151975</v>
      </c>
      <c r="N226" s="14">
        <f t="shared" si="70"/>
        <v>63</v>
      </c>
      <c r="O226" s="94">
        <f t="shared" si="72"/>
        <v>3.1914893617021276</v>
      </c>
      <c r="P226" s="82">
        <f t="shared" si="76"/>
        <v>106</v>
      </c>
      <c r="Q226" s="68">
        <f t="shared" si="77"/>
        <v>0</v>
      </c>
      <c r="R226" s="68">
        <f t="shared" si="78"/>
        <v>106</v>
      </c>
      <c r="S226" s="83">
        <f t="shared" si="79"/>
        <v>5.369807497467072</v>
      </c>
    </row>
    <row r="227" spans="1:19" ht="15.75">
      <c r="A227" s="136"/>
      <c r="B227" s="1" t="s">
        <v>194</v>
      </c>
      <c r="C227" s="42">
        <v>2004</v>
      </c>
      <c r="D227" s="49">
        <f>'02-10.09 (УИК)'!V227</f>
        <v>42</v>
      </c>
      <c r="E227" s="50">
        <f>'02-10.09 (УИК)'!W227</f>
        <v>2.1021021021021022</v>
      </c>
      <c r="F227" s="46">
        <v>26</v>
      </c>
      <c r="G227" s="13">
        <v>0</v>
      </c>
      <c r="H227" s="13">
        <f t="shared" si="85"/>
        <v>26</v>
      </c>
      <c r="I227" s="10">
        <f t="shared" si="82"/>
        <v>1.2974051896207583</v>
      </c>
      <c r="J227" s="46">
        <v>40</v>
      </c>
      <c r="K227" s="13">
        <v>13</v>
      </c>
      <c r="L227" s="13">
        <f t="shared" si="86"/>
        <v>53</v>
      </c>
      <c r="M227" s="10">
        <f t="shared" si="71"/>
        <v>2.6447105788423153</v>
      </c>
      <c r="N227" s="14">
        <f t="shared" si="70"/>
        <v>79</v>
      </c>
      <c r="O227" s="94">
        <f t="shared" si="72"/>
        <v>3.942115768463074</v>
      </c>
      <c r="P227" s="82">
        <f t="shared" si="76"/>
        <v>108</v>
      </c>
      <c r="Q227" s="68">
        <f t="shared" si="77"/>
        <v>13</v>
      </c>
      <c r="R227" s="68">
        <f t="shared" si="78"/>
        <v>121</v>
      </c>
      <c r="S227" s="83">
        <f t="shared" si="79"/>
        <v>6.037924151696607</v>
      </c>
    </row>
    <row r="228" spans="1:19" ht="15.75">
      <c r="A228" s="136"/>
      <c r="B228" s="1" t="s">
        <v>195</v>
      </c>
      <c r="C228" s="42">
        <v>1643</v>
      </c>
      <c r="D228" s="49">
        <f>'02-10.09 (УИК)'!V228</f>
        <v>85</v>
      </c>
      <c r="E228" s="50">
        <f>'02-10.09 (УИК)'!W228</f>
        <v>5.176613885505481</v>
      </c>
      <c r="F228" s="46">
        <v>30</v>
      </c>
      <c r="G228" s="13">
        <v>0</v>
      </c>
      <c r="H228" s="13">
        <f t="shared" si="85"/>
        <v>30</v>
      </c>
      <c r="I228" s="10">
        <f t="shared" si="82"/>
        <v>1.8259281801582472</v>
      </c>
      <c r="J228" s="46">
        <v>40</v>
      </c>
      <c r="K228" s="13">
        <v>8</v>
      </c>
      <c r="L228" s="13">
        <f t="shared" si="86"/>
        <v>48</v>
      </c>
      <c r="M228" s="10">
        <f t="shared" si="71"/>
        <v>2.9214850882531955</v>
      </c>
      <c r="N228" s="14">
        <f t="shared" si="70"/>
        <v>78</v>
      </c>
      <c r="O228" s="94">
        <f t="shared" si="72"/>
        <v>4.747413268411442</v>
      </c>
      <c r="P228" s="82">
        <f t="shared" si="76"/>
        <v>155</v>
      </c>
      <c r="Q228" s="68">
        <f t="shared" si="77"/>
        <v>8</v>
      </c>
      <c r="R228" s="68">
        <f t="shared" si="78"/>
        <v>163</v>
      </c>
      <c r="S228" s="83">
        <f t="shared" si="79"/>
        <v>9.920876445526476</v>
      </c>
    </row>
    <row r="229" spans="1:19" ht="15.75">
      <c r="A229" s="137"/>
      <c r="B229" s="7" t="s">
        <v>218</v>
      </c>
      <c r="C229" s="43">
        <f>SUM(C223:C228)</f>
        <v>12004</v>
      </c>
      <c r="D229" s="53">
        <f>SUM(D223:D228)</f>
        <v>431</v>
      </c>
      <c r="E229" s="54">
        <f>'02-10.09 (УИК)'!W229</f>
        <v>3.592564807868634</v>
      </c>
      <c r="F229" s="47">
        <f>SUM(F223:F228)</f>
        <v>299</v>
      </c>
      <c r="G229" s="9">
        <f>SUM(G223:G228)</f>
        <v>0</v>
      </c>
      <c r="H229" s="9">
        <f>SUM(H223:H228)</f>
        <v>299</v>
      </c>
      <c r="I229" s="11">
        <f t="shared" si="82"/>
        <v>2.4908363878707096</v>
      </c>
      <c r="J229" s="47">
        <f>SUM(J223:J228)</f>
        <v>270</v>
      </c>
      <c r="K229" s="9">
        <f>SUM(K223:K228)</f>
        <v>38</v>
      </c>
      <c r="L229" s="9">
        <f>SUM(L223:L228)</f>
        <v>308</v>
      </c>
      <c r="M229" s="12">
        <f t="shared" si="71"/>
        <v>2.5658113962012665</v>
      </c>
      <c r="N229" s="48">
        <f t="shared" si="70"/>
        <v>607</v>
      </c>
      <c r="O229" s="95">
        <f t="shared" si="72"/>
        <v>5.056647784071976</v>
      </c>
      <c r="P229" s="84">
        <f t="shared" si="76"/>
        <v>1000</v>
      </c>
      <c r="Q229" s="9">
        <f t="shared" si="77"/>
        <v>38</v>
      </c>
      <c r="R229" s="9">
        <f t="shared" si="78"/>
        <v>1038</v>
      </c>
      <c r="S229" s="85">
        <f t="shared" si="79"/>
        <v>8.647117627457513</v>
      </c>
    </row>
    <row r="230" spans="1:19" ht="15.75">
      <c r="A230" s="132">
        <v>33</v>
      </c>
      <c r="B230" s="1" t="s">
        <v>196</v>
      </c>
      <c r="C230" s="42">
        <v>1983</v>
      </c>
      <c r="D230" s="49">
        <f>'02-10.09 (УИК)'!V230</f>
        <v>56</v>
      </c>
      <c r="E230" s="50">
        <f>'02-10.09 (УИК)'!W230</f>
        <v>2.841197361745307</v>
      </c>
      <c r="F230" s="46">
        <v>52</v>
      </c>
      <c r="G230" s="13">
        <v>2</v>
      </c>
      <c r="H230" s="13">
        <f aca="true" t="shared" si="87" ref="H230:H235">F230+G230</f>
        <v>54</v>
      </c>
      <c r="I230" s="10">
        <f t="shared" si="82"/>
        <v>2.6222894604135147</v>
      </c>
      <c r="J230" s="46">
        <v>51</v>
      </c>
      <c r="K230" s="13">
        <v>0</v>
      </c>
      <c r="L230" s="13">
        <f aca="true" t="shared" si="88" ref="L230:L235">J230+K230</f>
        <v>51</v>
      </c>
      <c r="M230" s="10">
        <f t="shared" si="71"/>
        <v>2.5718608169440245</v>
      </c>
      <c r="N230" s="14">
        <f t="shared" si="70"/>
        <v>105</v>
      </c>
      <c r="O230" s="94">
        <f t="shared" si="72"/>
        <v>5.29500756429652</v>
      </c>
      <c r="P230" s="82">
        <f t="shared" si="76"/>
        <v>159</v>
      </c>
      <c r="Q230" s="68">
        <f t="shared" si="77"/>
        <v>2</v>
      </c>
      <c r="R230" s="68">
        <f t="shared" si="78"/>
        <v>161</v>
      </c>
      <c r="S230" s="83">
        <f t="shared" si="79"/>
        <v>8.119011598587997</v>
      </c>
    </row>
    <row r="231" spans="1:19" ht="15.75">
      <c r="A231" s="133"/>
      <c r="B231" s="1" t="s">
        <v>197</v>
      </c>
      <c r="C231" s="42">
        <v>1458</v>
      </c>
      <c r="D231" s="49">
        <f>'02-10.09 (УИК)'!V231</f>
        <v>74</v>
      </c>
      <c r="E231" s="50">
        <f>'02-10.09 (УИК)'!W231</f>
        <v>5.075445816186557</v>
      </c>
      <c r="F231" s="46">
        <v>52</v>
      </c>
      <c r="G231" s="13">
        <v>0</v>
      </c>
      <c r="H231" s="13">
        <f t="shared" si="87"/>
        <v>52</v>
      </c>
      <c r="I231" s="10">
        <f t="shared" si="82"/>
        <v>3.5665294924554183</v>
      </c>
      <c r="J231" s="46">
        <v>44</v>
      </c>
      <c r="K231" s="13">
        <v>0</v>
      </c>
      <c r="L231" s="13">
        <f t="shared" si="88"/>
        <v>44</v>
      </c>
      <c r="M231" s="10">
        <f t="shared" si="71"/>
        <v>3.017832647462277</v>
      </c>
      <c r="N231" s="14">
        <f t="shared" si="70"/>
        <v>96</v>
      </c>
      <c r="O231" s="94">
        <f t="shared" si="72"/>
        <v>6.584362139917696</v>
      </c>
      <c r="P231" s="82">
        <f t="shared" si="76"/>
        <v>170</v>
      </c>
      <c r="Q231" s="68">
        <f t="shared" si="77"/>
        <v>0</v>
      </c>
      <c r="R231" s="68">
        <f t="shared" si="78"/>
        <v>170</v>
      </c>
      <c r="S231" s="83">
        <f t="shared" si="79"/>
        <v>11.659807956104252</v>
      </c>
    </row>
    <row r="232" spans="1:19" ht="15.75">
      <c r="A232" s="133"/>
      <c r="B232" s="1" t="s">
        <v>198</v>
      </c>
      <c r="C232" s="42">
        <v>2674</v>
      </c>
      <c r="D232" s="49">
        <f>'02-10.09 (УИК)'!V232</f>
        <v>110</v>
      </c>
      <c r="E232" s="50">
        <f>'02-10.09 (УИК)'!W232</f>
        <v>4.1244844394450695</v>
      </c>
      <c r="F232" s="46">
        <v>93</v>
      </c>
      <c r="G232" s="13">
        <v>0</v>
      </c>
      <c r="H232" s="13">
        <f t="shared" si="87"/>
        <v>93</v>
      </c>
      <c r="I232" s="10">
        <f t="shared" si="82"/>
        <v>3.4779356768885563</v>
      </c>
      <c r="J232" s="46">
        <v>78</v>
      </c>
      <c r="K232" s="13">
        <v>20</v>
      </c>
      <c r="L232" s="13">
        <f t="shared" si="88"/>
        <v>98</v>
      </c>
      <c r="M232" s="10">
        <f t="shared" si="71"/>
        <v>3.664921465968586</v>
      </c>
      <c r="N232" s="14">
        <f t="shared" si="70"/>
        <v>191</v>
      </c>
      <c r="O232" s="94">
        <f t="shared" si="72"/>
        <v>7.142857142857142</v>
      </c>
      <c r="P232" s="82">
        <f t="shared" si="76"/>
        <v>281</v>
      </c>
      <c r="Q232" s="68">
        <f t="shared" si="77"/>
        <v>20</v>
      </c>
      <c r="R232" s="68">
        <f t="shared" si="78"/>
        <v>301</v>
      </c>
      <c r="S232" s="83">
        <f t="shared" si="79"/>
        <v>11.2565445026178</v>
      </c>
    </row>
    <row r="233" spans="1:19" ht="15.75">
      <c r="A233" s="133"/>
      <c r="B233" s="1" t="s">
        <v>199</v>
      </c>
      <c r="C233" s="42">
        <v>2575</v>
      </c>
      <c r="D233" s="49">
        <f>'02-10.09 (УИК)'!V233</f>
        <v>124</v>
      </c>
      <c r="E233" s="50">
        <f>'02-10.09 (УИК)'!W233</f>
        <v>4.841858648965248</v>
      </c>
      <c r="F233" s="46">
        <v>101</v>
      </c>
      <c r="G233" s="13">
        <v>0</v>
      </c>
      <c r="H233" s="13">
        <f t="shared" si="87"/>
        <v>101</v>
      </c>
      <c r="I233" s="10">
        <f t="shared" si="82"/>
        <v>3.9223300970873787</v>
      </c>
      <c r="J233" s="46">
        <v>68</v>
      </c>
      <c r="K233" s="13">
        <v>0</v>
      </c>
      <c r="L233" s="13">
        <f t="shared" si="88"/>
        <v>68</v>
      </c>
      <c r="M233" s="10">
        <f t="shared" si="71"/>
        <v>2.640776699029126</v>
      </c>
      <c r="N233" s="14">
        <f t="shared" si="70"/>
        <v>169</v>
      </c>
      <c r="O233" s="94">
        <f t="shared" si="72"/>
        <v>6.5631067961165055</v>
      </c>
      <c r="P233" s="82">
        <f t="shared" si="76"/>
        <v>293</v>
      </c>
      <c r="Q233" s="68">
        <f t="shared" si="77"/>
        <v>0</v>
      </c>
      <c r="R233" s="68">
        <f t="shared" si="78"/>
        <v>293</v>
      </c>
      <c r="S233" s="83">
        <f t="shared" si="79"/>
        <v>11.37864077669903</v>
      </c>
    </row>
    <row r="234" spans="1:19" ht="15.75">
      <c r="A234" s="133"/>
      <c r="B234" s="1" t="s">
        <v>200</v>
      </c>
      <c r="C234" s="42">
        <v>1807</v>
      </c>
      <c r="D234" s="49">
        <f>'02-10.09 (УИК)'!V234</f>
        <v>65</v>
      </c>
      <c r="E234" s="50">
        <f>'02-10.09 (УИК)'!W234</f>
        <v>3.6051026067665006</v>
      </c>
      <c r="F234" s="46">
        <v>59</v>
      </c>
      <c r="G234" s="13">
        <v>0</v>
      </c>
      <c r="H234" s="13">
        <f t="shared" si="87"/>
        <v>59</v>
      </c>
      <c r="I234" s="10">
        <f t="shared" si="82"/>
        <v>3.26508024349751</v>
      </c>
      <c r="J234" s="46">
        <v>53</v>
      </c>
      <c r="K234" s="13">
        <v>0</v>
      </c>
      <c r="L234" s="13">
        <f t="shared" si="88"/>
        <v>53</v>
      </c>
      <c r="M234" s="10">
        <f t="shared" si="71"/>
        <v>2.9330381848367457</v>
      </c>
      <c r="N234" s="14">
        <f t="shared" si="70"/>
        <v>112</v>
      </c>
      <c r="O234" s="94">
        <f t="shared" si="72"/>
        <v>6.198118428334256</v>
      </c>
      <c r="P234" s="82">
        <f t="shared" si="76"/>
        <v>177</v>
      </c>
      <c r="Q234" s="68">
        <f t="shared" si="77"/>
        <v>0</v>
      </c>
      <c r="R234" s="68">
        <f t="shared" si="78"/>
        <v>177</v>
      </c>
      <c r="S234" s="83">
        <f t="shared" si="79"/>
        <v>9.795240730492528</v>
      </c>
    </row>
    <row r="235" spans="1:19" ht="15.75">
      <c r="A235" s="133"/>
      <c r="B235" s="1" t="s">
        <v>201</v>
      </c>
      <c r="C235" s="42">
        <v>1359</v>
      </c>
      <c r="D235" s="49">
        <f>'02-10.09 (УИК)'!V235</f>
        <v>57</v>
      </c>
      <c r="E235" s="50">
        <f>'02-10.09 (УИК)'!W235</f>
        <v>4.209748892171344</v>
      </c>
      <c r="F235" s="46">
        <v>59</v>
      </c>
      <c r="G235" s="13">
        <v>0</v>
      </c>
      <c r="H235" s="13">
        <f t="shared" si="87"/>
        <v>59</v>
      </c>
      <c r="I235" s="10">
        <f t="shared" si="82"/>
        <v>4.341427520235467</v>
      </c>
      <c r="J235" s="46">
        <v>58</v>
      </c>
      <c r="K235" s="13">
        <v>0</v>
      </c>
      <c r="L235" s="13">
        <f t="shared" si="88"/>
        <v>58</v>
      </c>
      <c r="M235" s="10">
        <f t="shared" si="71"/>
        <v>4.267844002943341</v>
      </c>
      <c r="N235" s="14">
        <f t="shared" si="70"/>
        <v>117</v>
      </c>
      <c r="O235" s="94">
        <f t="shared" si="72"/>
        <v>8.609271523178808</v>
      </c>
      <c r="P235" s="82">
        <f t="shared" si="76"/>
        <v>174</v>
      </c>
      <c r="Q235" s="68">
        <f t="shared" si="77"/>
        <v>0</v>
      </c>
      <c r="R235" s="68">
        <f t="shared" si="78"/>
        <v>174</v>
      </c>
      <c r="S235" s="83">
        <f t="shared" si="79"/>
        <v>12.803532008830022</v>
      </c>
    </row>
    <row r="236" spans="1:19" ht="15.75">
      <c r="A236" s="134"/>
      <c r="B236" s="7" t="s">
        <v>218</v>
      </c>
      <c r="C236" s="43">
        <f>SUM(C230:C235)</f>
        <v>11856</v>
      </c>
      <c r="D236" s="53">
        <f>SUM(D230:D235)</f>
        <v>486</v>
      </c>
      <c r="E236" s="54">
        <f>'02-10.09 (УИК)'!W236</f>
        <v>4.113763331640427</v>
      </c>
      <c r="F236" s="47">
        <f>SUM(F230:F235)</f>
        <v>416</v>
      </c>
      <c r="G236" s="9">
        <f>SUM(G230:G235)</f>
        <v>2</v>
      </c>
      <c r="H236" s="9">
        <f>SUM(H230:H235)</f>
        <v>418</v>
      </c>
      <c r="I236" s="11">
        <f t="shared" si="82"/>
        <v>3.508771929824561</v>
      </c>
      <c r="J236" s="47">
        <f>SUM(J230:J235)</f>
        <v>352</v>
      </c>
      <c r="K236" s="9">
        <f>SUM(K230:K235)</f>
        <v>20</v>
      </c>
      <c r="L236" s="9">
        <f>SUM(L230:L235)</f>
        <v>372</v>
      </c>
      <c r="M236" s="12">
        <f t="shared" si="71"/>
        <v>3.137651821862348</v>
      </c>
      <c r="N236" s="48">
        <f t="shared" si="70"/>
        <v>790</v>
      </c>
      <c r="O236" s="95">
        <f t="shared" si="72"/>
        <v>6.663292847503374</v>
      </c>
      <c r="P236" s="84">
        <f t="shared" si="76"/>
        <v>1254</v>
      </c>
      <c r="Q236" s="9">
        <f t="shared" si="77"/>
        <v>22</v>
      </c>
      <c r="R236" s="9">
        <f t="shared" si="78"/>
        <v>1276</v>
      </c>
      <c r="S236" s="85">
        <f t="shared" si="79"/>
        <v>10.762483130904183</v>
      </c>
    </row>
    <row r="237" spans="1:19" ht="15.75">
      <c r="A237" s="135">
        <v>34</v>
      </c>
      <c r="B237" s="1" t="s">
        <v>202</v>
      </c>
      <c r="C237" s="42">
        <v>2011</v>
      </c>
      <c r="D237" s="49">
        <f>'02-10.09 (УИК)'!V237</f>
        <v>81</v>
      </c>
      <c r="E237" s="50">
        <f>'02-10.09 (УИК)'!W237</f>
        <v>4.031856645097063</v>
      </c>
      <c r="F237" s="46">
        <v>84</v>
      </c>
      <c r="G237" s="13">
        <v>0</v>
      </c>
      <c r="H237" s="13">
        <f aca="true" t="shared" si="89" ref="H237:H242">F237+G237</f>
        <v>84</v>
      </c>
      <c r="I237" s="10">
        <f t="shared" si="82"/>
        <v>4.17702635504724</v>
      </c>
      <c r="J237" s="46">
        <v>82</v>
      </c>
      <c r="K237" s="13">
        <v>1</v>
      </c>
      <c r="L237" s="13">
        <f aca="true" t="shared" si="90" ref="L237:L242">J237+K237</f>
        <v>83</v>
      </c>
      <c r="M237" s="10">
        <f t="shared" si="71"/>
        <v>4.127299850820487</v>
      </c>
      <c r="N237" s="14">
        <f t="shared" si="70"/>
        <v>167</v>
      </c>
      <c r="O237" s="94">
        <f t="shared" si="72"/>
        <v>8.304326205867728</v>
      </c>
      <c r="P237" s="82">
        <f t="shared" si="76"/>
        <v>247</v>
      </c>
      <c r="Q237" s="68">
        <f t="shared" si="77"/>
        <v>1</v>
      </c>
      <c r="R237" s="68">
        <f t="shared" si="78"/>
        <v>248</v>
      </c>
      <c r="S237" s="83">
        <f t="shared" si="79"/>
        <v>12.33217304823471</v>
      </c>
    </row>
    <row r="238" spans="1:19" ht="15.75">
      <c r="A238" s="136"/>
      <c r="B238" s="1" t="s">
        <v>203</v>
      </c>
      <c r="C238" s="42">
        <v>2201</v>
      </c>
      <c r="D238" s="49">
        <f>'02-10.09 (УИК)'!V238</f>
        <v>124</v>
      </c>
      <c r="E238" s="50">
        <f>'02-10.09 (УИК)'!W238</f>
        <v>5.621033544877607</v>
      </c>
      <c r="F238" s="46">
        <v>93</v>
      </c>
      <c r="G238" s="13">
        <v>0</v>
      </c>
      <c r="H238" s="13">
        <f t="shared" si="89"/>
        <v>93</v>
      </c>
      <c r="I238" s="10">
        <f t="shared" si="82"/>
        <v>4.225352112676056</v>
      </c>
      <c r="J238" s="46">
        <v>92</v>
      </c>
      <c r="K238" s="13">
        <v>0</v>
      </c>
      <c r="L238" s="13">
        <f t="shared" si="90"/>
        <v>92</v>
      </c>
      <c r="M238" s="10">
        <f t="shared" si="71"/>
        <v>4.179918218991367</v>
      </c>
      <c r="N238" s="14">
        <f t="shared" si="70"/>
        <v>185</v>
      </c>
      <c r="O238" s="94">
        <f t="shared" si="72"/>
        <v>8.405270331667424</v>
      </c>
      <c r="P238" s="82">
        <f t="shared" si="76"/>
        <v>309</v>
      </c>
      <c r="Q238" s="68">
        <f t="shared" si="77"/>
        <v>0</v>
      </c>
      <c r="R238" s="68">
        <f t="shared" si="78"/>
        <v>309</v>
      </c>
      <c r="S238" s="83">
        <f t="shared" si="79"/>
        <v>14.039073148568832</v>
      </c>
    </row>
    <row r="239" spans="1:19" ht="15.75">
      <c r="A239" s="136"/>
      <c r="B239" s="1" t="s">
        <v>204</v>
      </c>
      <c r="C239" s="42">
        <v>2511</v>
      </c>
      <c r="D239" s="49">
        <f>'02-10.09 (УИК)'!V239</f>
        <v>111</v>
      </c>
      <c r="E239" s="50">
        <f>'02-10.09 (УИК)'!W239</f>
        <v>4.431137724550898</v>
      </c>
      <c r="F239" s="46">
        <v>98</v>
      </c>
      <c r="G239" s="13">
        <v>0</v>
      </c>
      <c r="H239" s="13">
        <f t="shared" si="89"/>
        <v>98</v>
      </c>
      <c r="I239" s="10">
        <f t="shared" si="82"/>
        <v>3.9028275587415373</v>
      </c>
      <c r="J239" s="46">
        <v>79</v>
      </c>
      <c r="K239" s="13">
        <v>0</v>
      </c>
      <c r="L239" s="13">
        <f t="shared" si="90"/>
        <v>79</v>
      </c>
      <c r="M239" s="10">
        <f t="shared" si="71"/>
        <v>3.14615690959777</v>
      </c>
      <c r="N239" s="14">
        <f t="shared" si="70"/>
        <v>177</v>
      </c>
      <c r="O239" s="94">
        <f t="shared" si="72"/>
        <v>7.048984468339308</v>
      </c>
      <c r="P239" s="82">
        <f t="shared" si="76"/>
        <v>288</v>
      </c>
      <c r="Q239" s="68">
        <f t="shared" si="77"/>
        <v>0</v>
      </c>
      <c r="R239" s="68">
        <f t="shared" si="78"/>
        <v>288</v>
      </c>
      <c r="S239" s="83">
        <f t="shared" si="79"/>
        <v>11.469534050179211</v>
      </c>
    </row>
    <row r="240" spans="1:19" ht="15.75">
      <c r="A240" s="136"/>
      <c r="B240" s="1" t="s">
        <v>205</v>
      </c>
      <c r="C240" s="42">
        <v>1458</v>
      </c>
      <c r="D240" s="49">
        <f>'02-10.09 (УИК)'!V240</f>
        <v>55</v>
      </c>
      <c r="E240" s="50">
        <f>'02-10.09 (УИК)'!W240</f>
        <v>3.795721187025535</v>
      </c>
      <c r="F240" s="46">
        <v>51</v>
      </c>
      <c r="G240" s="13">
        <v>0</v>
      </c>
      <c r="H240" s="13">
        <f t="shared" si="89"/>
        <v>51</v>
      </c>
      <c r="I240" s="10">
        <f t="shared" si="82"/>
        <v>3.4979423868312756</v>
      </c>
      <c r="J240" s="46">
        <v>40</v>
      </c>
      <c r="K240" s="13">
        <v>0</v>
      </c>
      <c r="L240" s="13">
        <f t="shared" si="90"/>
        <v>40</v>
      </c>
      <c r="M240" s="10">
        <f t="shared" si="71"/>
        <v>2.7434842249657065</v>
      </c>
      <c r="N240" s="14">
        <f t="shared" si="70"/>
        <v>91</v>
      </c>
      <c r="O240" s="94">
        <f t="shared" si="72"/>
        <v>6.2414266117969825</v>
      </c>
      <c r="P240" s="82">
        <f t="shared" si="76"/>
        <v>146</v>
      </c>
      <c r="Q240" s="68">
        <f t="shared" si="77"/>
        <v>0</v>
      </c>
      <c r="R240" s="68">
        <f t="shared" si="78"/>
        <v>146</v>
      </c>
      <c r="S240" s="83">
        <f t="shared" si="79"/>
        <v>10.013717421124829</v>
      </c>
    </row>
    <row r="241" spans="1:19" ht="15.75">
      <c r="A241" s="136"/>
      <c r="B241" s="1" t="s">
        <v>206</v>
      </c>
      <c r="C241" s="42">
        <v>1599</v>
      </c>
      <c r="D241" s="49">
        <f>'02-10.09 (УИК)'!V241</f>
        <v>35</v>
      </c>
      <c r="E241" s="50">
        <f>'02-10.09 (УИК)'!W241</f>
        <v>2.197112366603892</v>
      </c>
      <c r="F241" s="46">
        <v>29</v>
      </c>
      <c r="G241" s="13">
        <v>0</v>
      </c>
      <c r="H241" s="13">
        <f t="shared" si="89"/>
        <v>29</v>
      </c>
      <c r="I241" s="10">
        <f t="shared" si="82"/>
        <v>1.813633520950594</v>
      </c>
      <c r="J241" s="46">
        <v>33</v>
      </c>
      <c r="K241" s="13">
        <v>0</v>
      </c>
      <c r="L241" s="13">
        <f t="shared" si="90"/>
        <v>33</v>
      </c>
      <c r="M241" s="10">
        <f t="shared" si="71"/>
        <v>2.0637898686679175</v>
      </c>
      <c r="N241" s="14">
        <f t="shared" si="70"/>
        <v>62</v>
      </c>
      <c r="O241" s="94">
        <f t="shared" si="72"/>
        <v>3.877423389618512</v>
      </c>
      <c r="P241" s="82">
        <f t="shared" si="76"/>
        <v>97</v>
      </c>
      <c r="Q241" s="68">
        <f t="shared" si="77"/>
        <v>0</v>
      </c>
      <c r="R241" s="68">
        <f t="shared" si="78"/>
        <v>97</v>
      </c>
      <c r="S241" s="83">
        <f t="shared" si="79"/>
        <v>6.066291432145091</v>
      </c>
    </row>
    <row r="242" spans="1:19" ht="15.75">
      <c r="A242" s="136"/>
      <c r="B242" s="1" t="s">
        <v>207</v>
      </c>
      <c r="C242" s="42">
        <v>1904</v>
      </c>
      <c r="D242" s="49">
        <f>'02-10.09 (УИК)'!V242</f>
        <v>59</v>
      </c>
      <c r="E242" s="50">
        <f>'02-10.09 (УИК)'!W242</f>
        <v>3.0971128608923886</v>
      </c>
      <c r="F242" s="46">
        <v>37</v>
      </c>
      <c r="G242" s="13">
        <v>0</v>
      </c>
      <c r="H242" s="13">
        <f t="shared" si="89"/>
        <v>37</v>
      </c>
      <c r="I242" s="10">
        <f t="shared" si="82"/>
        <v>1.9432773109243697</v>
      </c>
      <c r="J242" s="46">
        <v>27</v>
      </c>
      <c r="K242" s="13">
        <v>5</v>
      </c>
      <c r="L242" s="13">
        <f t="shared" si="90"/>
        <v>32</v>
      </c>
      <c r="M242" s="10">
        <f t="shared" si="71"/>
        <v>1.680672268907563</v>
      </c>
      <c r="N242" s="14">
        <f t="shared" si="70"/>
        <v>69</v>
      </c>
      <c r="O242" s="94">
        <f t="shared" si="72"/>
        <v>3.623949579831933</v>
      </c>
      <c r="P242" s="82">
        <f t="shared" si="76"/>
        <v>123</v>
      </c>
      <c r="Q242" s="68">
        <f t="shared" si="77"/>
        <v>5</v>
      </c>
      <c r="R242" s="68">
        <f t="shared" si="78"/>
        <v>128</v>
      </c>
      <c r="S242" s="83">
        <f t="shared" si="79"/>
        <v>6.722689075630252</v>
      </c>
    </row>
    <row r="243" spans="1:19" ht="15.75">
      <c r="A243" s="137"/>
      <c r="B243" s="7" t="s">
        <v>218</v>
      </c>
      <c r="C243" s="43">
        <f>SUM(C237:C242)</f>
        <v>11684</v>
      </c>
      <c r="D243" s="53">
        <f>SUM(D237:D242)</f>
        <v>465</v>
      </c>
      <c r="E243" s="54">
        <f>'02-10.09 (УИК)'!W243</f>
        <v>3.985600411416817</v>
      </c>
      <c r="F243" s="47">
        <f>SUM(F237:F242)</f>
        <v>392</v>
      </c>
      <c r="G243" s="9">
        <f>SUM(G237:G242)</f>
        <v>0</v>
      </c>
      <c r="H243" s="9">
        <f>SUM(H237:H242)</f>
        <v>392</v>
      </c>
      <c r="I243" s="11">
        <f t="shared" si="82"/>
        <v>3.3550154056829853</v>
      </c>
      <c r="J243" s="47">
        <f>SUM(J237:J242)</f>
        <v>353</v>
      </c>
      <c r="K243" s="9">
        <f>SUM(K237:K242)</f>
        <v>6</v>
      </c>
      <c r="L243" s="9">
        <f>SUM(L237:L242)</f>
        <v>359</v>
      </c>
      <c r="M243" s="12">
        <f t="shared" si="71"/>
        <v>3.0725778842862033</v>
      </c>
      <c r="N243" s="48">
        <f t="shared" si="70"/>
        <v>751</v>
      </c>
      <c r="O243" s="95">
        <f t="shared" si="72"/>
        <v>6.427593289969188</v>
      </c>
      <c r="P243" s="84">
        <f t="shared" si="76"/>
        <v>1210</v>
      </c>
      <c r="Q243" s="9">
        <f t="shared" si="77"/>
        <v>6</v>
      </c>
      <c r="R243" s="9">
        <f t="shared" si="78"/>
        <v>1216</v>
      </c>
      <c r="S243" s="85">
        <f t="shared" si="79"/>
        <v>10.407394727832935</v>
      </c>
    </row>
    <row r="244" spans="1:19" ht="15.75">
      <c r="A244" s="132">
        <v>35</v>
      </c>
      <c r="B244" s="1" t="s">
        <v>208</v>
      </c>
      <c r="C244" s="42">
        <v>2399</v>
      </c>
      <c r="D244" s="49">
        <f>'02-10.09 (УИК)'!V244</f>
        <v>125</v>
      </c>
      <c r="E244" s="50">
        <f>'02-10.09 (УИК)'!W244</f>
        <v>5.214851898206091</v>
      </c>
      <c r="F244" s="46">
        <v>42</v>
      </c>
      <c r="G244" s="13">
        <v>0</v>
      </c>
      <c r="H244" s="13">
        <f>F244+G244</f>
        <v>42</v>
      </c>
      <c r="I244" s="10">
        <f t="shared" si="82"/>
        <v>1.7507294706127552</v>
      </c>
      <c r="J244" s="46">
        <v>50</v>
      </c>
      <c r="K244" s="13">
        <v>1</v>
      </c>
      <c r="L244" s="13">
        <f>J244+K244</f>
        <v>51</v>
      </c>
      <c r="M244" s="10">
        <f t="shared" si="71"/>
        <v>2.12588578574406</v>
      </c>
      <c r="N244" s="14">
        <f t="shared" si="70"/>
        <v>93</v>
      </c>
      <c r="O244" s="94">
        <f t="shared" si="72"/>
        <v>3.8766152563568155</v>
      </c>
      <c r="P244" s="82">
        <f t="shared" si="76"/>
        <v>217</v>
      </c>
      <c r="Q244" s="68">
        <f t="shared" si="77"/>
        <v>1</v>
      </c>
      <c r="R244" s="68">
        <f t="shared" si="78"/>
        <v>218</v>
      </c>
      <c r="S244" s="83">
        <f t="shared" si="79"/>
        <v>9.087119633180492</v>
      </c>
    </row>
    <row r="245" spans="1:19" ht="15.75">
      <c r="A245" s="133"/>
      <c r="B245" s="1" t="s">
        <v>209</v>
      </c>
      <c r="C245" s="42">
        <v>2604</v>
      </c>
      <c r="D245" s="49">
        <f>'02-10.09 (УИК)'!V245</f>
        <v>81</v>
      </c>
      <c r="E245" s="50">
        <f>'02-10.09 (УИК)'!W245</f>
        <v>3.110599078341014</v>
      </c>
      <c r="F245" s="46">
        <v>46</v>
      </c>
      <c r="G245" s="13">
        <v>0</v>
      </c>
      <c r="H245" s="13">
        <f>F245+G245</f>
        <v>46</v>
      </c>
      <c r="I245" s="10">
        <f t="shared" si="82"/>
        <v>1.7665130568356373</v>
      </c>
      <c r="J245" s="46">
        <v>54</v>
      </c>
      <c r="K245" s="13">
        <v>0</v>
      </c>
      <c r="L245" s="13">
        <f>J245+K245</f>
        <v>54</v>
      </c>
      <c r="M245" s="10">
        <f t="shared" si="71"/>
        <v>2.0737327188940093</v>
      </c>
      <c r="N245" s="14">
        <f t="shared" si="70"/>
        <v>100</v>
      </c>
      <c r="O245" s="94">
        <f t="shared" si="72"/>
        <v>3.840245775729647</v>
      </c>
      <c r="P245" s="82">
        <f t="shared" si="76"/>
        <v>181</v>
      </c>
      <c r="Q245" s="68">
        <f t="shared" si="77"/>
        <v>0</v>
      </c>
      <c r="R245" s="68">
        <f t="shared" si="78"/>
        <v>181</v>
      </c>
      <c r="S245" s="83">
        <f t="shared" si="79"/>
        <v>6.95084485407066</v>
      </c>
    </row>
    <row r="246" spans="1:19" ht="15.75">
      <c r="A246" s="133"/>
      <c r="B246" s="1" t="s">
        <v>210</v>
      </c>
      <c r="C246" s="42">
        <v>2597</v>
      </c>
      <c r="D246" s="49">
        <f>'02-10.09 (УИК)'!V246</f>
        <v>101</v>
      </c>
      <c r="E246" s="50">
        <f>'02-10.09 (УИК)'!W246</f>
        <v>3.902627511591963</v>
      </c>
      <c r="F246" s="46">
        <v>71</v>
      </c>
      <c r="G246" s="13">
        <v>2</v>
      </c>
      <c r="H246" s="13">
        <f>F246+G246</f>
        <v>73</v>
      </c>
      <c r="I246" s="10">
        <f t="shared" si="82"/>
        <v>2.7339237581825184</v>
      </c>
      <c r="J246" s="46">
        <v>74</v>
      </c>
      <c r="K246" s="13">
        <v>1</v>
      </c>
      <c r="L246" s="13">
        <f>J246+K246</f>
        <v>75</v>
      </c>
      <c r="M246" s="10">
        <f t="shared" si="71"/>
        <v>2.887947631882942</v>
      </c>
      <c r="N246" s="14">
        <f t="shared" si="70"/>
        <v>148</v>
      </c>
      <c r="O246" s="94">
        <f t="shared" si="72"/>
        <v>5.698883326915672</v>
      </c>
      <c r="P246" s="82">
        <f t="shared" si="76"/>
        <v>246</v>
      </c>
      <c r="Q246" s="68">
        <f t="shared" si="77"/>
        <v>3</v>
      </c>
      <c r="R246" s="68">
        <f t="shared" si="78"/>
        <v>249</v>
      </c>
      <c r="S246" s="83">
        <f t="shared" si="79"/>
        <v>9.587986137851367</v>
      </c>
    </row>
    <row r="247" spans="1:19" ht="15.75">
      <c r="A247" s="133"/>
      <c r="B247" s="1" t="s">
        <v>211</v>
      </c>
      <c r="C247" s="42">
        <v>1895</v>
      </c>
      <c r="D247" s="49">
        <f>'02-10.09 (УИК)'!V247</f>
        <v>66</v>
      </c>
      <c r="E247" s="50">
        <f>'02-10.09 (УИК)'!W247</f>
        <v>3.4994697773064685</v>
      </c>
      <c r="F247" s="46">
        <v>43</v>
      </c>
      <c r="G247" s="13">
        <v>0</v>
      </c>
      <c r="H247" s="13">
        <f>F247+G247</f>
        <v>43</v>
      </c>
      <c r="I247" s="10">
        <f t="shared" si="82"/>
        <v>2.2691292875989446</v>
      </c>
      <c r="J247" s="46">
        <v>58</v>
      </c>
      <c r="K247" s="13">
        <v>0</v>
      </c>
      <c r="L247" s="13">
        <f>J247+K247</f>
        <v>58</v>
      </c>
      <c r="M247" s="10">
        <f t="shared" si="71"/>
        <v>3.0606860158311346</v>
      </c>
      <c r="N247" s="14">
        <f t="shared" si="70"/>
        <v>101</v>
      </c>
      <c r="O247" s="94">
        <f t="shared" si="72"/>
        <v>5.329815303430079</v>
      </c>
      <c r="P247" s="82">
        <f t="shared" si="76"/>
        <v>167</v>
      </c>
      <c r="Q247" s="68">
        <f t="shared" si="77"/>
        <v>0</v>
      </c>
      <c r="R247" s="68">
        <f t="shared" si="78"/>
        <v>167</v>
      </c>
      <c r="S247" s="83">
        <f t="shared" si="79"/>
        <v>8.812664907651715</v>
      </c>
    </row>
    <row r="248" spans="1:19" ht="15.75">
      <c r="A248" s="133"/>
      <c r="B248" s="1" t="s">
        <v>212</v>
      </c>
      <c r="C248" s="42">
        <v>850</v>
      </c>
      <c r="D248" s="49">
        <f>'02-10.09 (УИК)'!V248</f>
        <v>41</v>
      </c>
      <c r="E248" s="50">
        <f>'02-10.09 (УИК)'!W248</f>
        <v>4.846335697399527</v>
      </c>
      <c r="F248" s="46">
        <v>14</v>
      </c>
      <c r="G248" s="13">
        <v>36</v>
      </c>
      <c r="H248" s="13">
        <f>F248+G248</f>
        <v>50</v>
      </c>
      <c r="I248" s="10">
        <f>F248/C248*100</f>
        <v>1.647058823529412</v>
      </c>
      <c r="J248" s="46">
        <v>17</v>
      </c>
      <c r="K248" s="13">
        <v>18</v>
      </c>
      <c r="L248" s="13">
        <f>J248+K248</f>
        <v>35</v>
      </c>
      <c r="M248" s="10">
        <f t="shared" si="71"/>
        <v>4.117647058823529</v>
      </c>
      <c r="N248" s="14">
        <f t="shared" si="70"/>
        <v>85</v>
      </c>
      <c r="O248" s="94">
        <f t="shared" si="72"/>
        <v>10</v>
      </c>
      <c r="P248" s="82">
        <f t="shared" si="76"/>
        <v>72</v>
      </c>
      <c r="Q248" s="68">
        <f t="shared" si="77"/>
        <v>54</v>
      </c>
      <c r="R248" s="68">
        <f t="shared" si="78"/>
        <v>126</v>
      </c>
      <c r="S248" s="83">
        <f t="shared" si="79"/>
        <v>14.823529411764705</v>
      </c>
    </row>
    <row r="249" spans="1:19" ht="15.75">
      <c r="A249" s="134"/>
      <c r="B249" s="7" t="s">
        <v>218</v>
      </c>
      <c r="C249" s="43">
        <f>SUM(C244:C248)</f>
        <v>10345</v>
      </c>
      <c r="D249" s="53">
        <f>SUM(D244:D248)</f>
        <v>414</v>
      </c>
      <c r="E249" s="54">
        <f>'02-10.09 (УИК)'!W249</f>
        <v>4.011239221005717</v>
      </c>
      <c r="F249" s="47">
        <f>SUM(F244:F248)</f>
        <v>216</v>
      </c>
      <c r="G249" s="9">
        <f>SUM(G244:G248)</f>
        <v>38</v>
      </c>
      <c r="H249" s="9">
        <f>SUM(H244:H248)</f>
        <v>254</v>
      </c>
      <c r="I249" s="11">
        <f t="shared" si="82"/>
        <v>2.0879652005799905</v>
      </c>
      <c r="J249" s="47">
        <f>SUM(J244:J248)</f>
        <v>253</v>
      </c>
      <c r="K249" s="9">
        <f>SUM(K244:K248)</f>
        <v>20</v>
      </c>
      <c r="L249" s="9">
        <f>SUM(L244:L248)</f>
        <v>273</v>
      </c>
      <c r="M249" s="12">
        <f t="shared" si="71"/>
        <v>2.63895601739971</v>
      </c>
      <c r="N249" s="48">
        <f t="shared" si="70"/>
        <v>527</v>
      </c>
      <c r="O249" s="95">
        <f t="shared" si="72"/>
        <v>5.094248429192847</v>
      </c>
      <c r="P249" s="84">
        <f t="shared" si="76"/>
        <v>883</v>
      </c>
      <c r="Q249" s="9">
        <f t="shared" si="77"/>
        <v>58</v>
      </c>
      <c r="R249" s="9">
        <f t="shared" si="78"/>
        <v>941</v>
      </c>
      <c r="S249" s="85">
        <f t="shared" si="79"/>
        <v>9.096181730304496</v>
      </c>
    </row>
    <row r="250" spans="1:19" ht="15.75">
      <c r="A250" s="124">
        <v>36</v>
      </c>
      <c r="B250" s="1" t="s">
        <v>213</v>
      </c>
      <c r="C250" s="42">
        <v>2539</v>
      </c>
      <c r="D250" s="49">
        <f>'02-10.09 (УИК)'!V250</f>
        <v>141</v>
      </c>
      <c r="E250" s="50">
        <f>'02-10.09 (УИК)'!W250</f>
        <v>5.595238095238096</v>
      </c>
      <c r="F250" s="46">
        <v>51</v>
      </c>
      <c r="G250" s="13">
        <v>0</v>
      </c>
      <c r="H250" s="13">
        <f>F250+G250</f>
        <v>51</v>
      </c>
      <c r="I250" s="10">
        <f t="shared" si="82"/>
        <v>2.0086648286727056</v>
      </c>
      <c r="J250" s="46">
        <v>83</v>
      </c>
      <c r="K250" s="13">
        <v>0</v>
      </c>
      <c r="L250" s="13">
        <f>J250+K250</f>
        <v>83</v>
      </c>
      <c r="M250" s="10">
        <f t="shared" si="71"/>
        <v>3.2690035447026387</v>
      </c>
      <c r="N250" s="14">
        <f t="shared" si="70"/>
        <v>134</v>
      </c>
      <c r="O250" s="94">
        <f t="shared" si="72"/>
        <v>5.277668373375344</v>
      </c>
      <c r="P250" s="82">
        <f t="shared" si="76"/>
        <v>275</v>
      </c>
      <c r="Q250" s="68">
        <f t="shared" si="77"/>
        <v>0</v>
      </c>
      <c r="R250" s="68">
        <f t="shared" si="78"/>
        <v>275</v>
      </c>
      <c r="S250" s="83">
        <f t="shared" si="79"/>
        <v>10.831035840882237</v>
      </c>
    </row>
    <row r="251" spans="1:19" ht="15.75">
      <c r="A251" s="124"/>
      <c r="B251" s="1" t="s">
        <v>214</v>
      </c>
      <c r="C251" s="42">
        <v>1705</v>
      </c>
      <c r="D251" s="49">
        <f>'02-10.09 (УИК)'!V251</f>
        <v>92</v>
      </c>
      <c r="E251" s="50">
        <f>'02-10.09 (УИК)'!W251</f>
        <v>5.4373522458628845</v>
      </c>
      <c r="F251" s="46">
        <v>69</v>
      </c>
      <c r="G251" s="13">
        <v>0</v>
      </c>
      <c r="H251" s="13">
        <f>F251+G251</f>
        <v>69</v>
      </c>
      <c r="I251" s="10">
        <f t="shared" si="82"/>
        <v>4.0469208211143695</v>
      </c>
      <c r="J251" s="46">
        <v>41</v>
      </c>
      <c r="K251" s="13">
        <v>1</v>
      </c>
      <c r="L251" s="13">
        <f>J251+K251</f>
        <v>42</v>
      </c>
      <c r="M251" s="10">
        <f t="shared" si="71"/>
        <v>2.463343108504399</v>
      </c>
      <c r="N251" s="14">
        <f t="shared" si="70"/>
        <v>111</v>
      </c>
      <c r="O251" s="94">
        <f t="shared" si="72"/>
        <v>6.510263929618769</v>
      </c>
      <c r="P251" s="82">
        <f t="shared" si="76"/>
        <v>202</v>
      </c>
      <c r="Q251" s="68">
        <f t="shared" si="77"/>
        <v>1</v>
      </c>
      <c r="R251" s="68">
        <f t="shared" si="78"/>
        <v>203</v>
      </c>
      <c r="S251" s="83">
        <f t="shared" si="79"/>
        <v>11.906158357771261</v>
      </c>
    </row>
    <row r="252" spans="1:19" ht="15.75">
      <c r="A252" s="124"/>
      <c r="B252" s="1" t="s">
        <v>215</v>
      </c>
      <c r="C252" s="42">
        <v>2279</v>
      </c>
      <c r="D252" s="49">
        <f>'02-10.09 (УИК)'!V252</f>
        <v>91</v>
      </c>
      <c r="E252" s="50">
        <f>'02-10.09 (УИК)'!W252</f>
        <v>3.9964866051822576</v>
      </c>
      <c r="F252" s="46">
        <v>63</v>
      </c>
      <c r="G252" s="13">
        <v>0</v>
      </c>
      <c r="H252" s="13">
        <f>F252+G252</f>
        <v>63</v>
      </c>
      <c r="I252" s="10">
        <f t="shared" si="82"/>
        <v>2.7643703378674855</v>
      </c>
      <c r="J252" s="46">
        <v>61</v>
      </c>
      <c r="K252" s="13">
        <v>0</v>
      </c>
      <c r="L252" s="13">
        <f>J252+K252</f>
        <v>61</v>
      </c>
      <c r="M252" s="10">
        <f t="shared" si="71"/>
        <v>2.676612549363756</v>
      </c>
      <c r="N252" s="14">
        <f t="shared" si="70"/>
        <v>124</v>
      </c>
      <c r="O252" s="94">
        <f t="shared" si="72"/>
        <v>5.440982887231241</v>
      </c>
      <c r="P252" s="82">
        <f t="shared" si="76"/>
        <v>215</v>
      </c>
      <c r="Q252" s="68">
        <f t="shared" si="77"/>
        <v>0</v>
      </c>
      <c r="R252" s="68">
        <f t="shared" si="78"/>
        <v>215</v>
      </c>
      <c r="S252" s="83">
        <f t="shared" si="79"/>
        <v>9.433962264150944</v>
      </c>
    </row>
    <row r="253" spans="1:19" ht="15.75">
      <c r="A253" s="124"/>
      <c r="B253" s="1" t="s">
        <v>216</v>
      </c>
      <c r="C253" s="42">
        <v>2307</v>
      </c>
      <c r="D253" s="49">
        <f>'02-10.09 (УИК)'!V253</f>
        <v>122</v>
      </c>
      <c r="E253" s="50">
        <f>'02-10.09 (УИК)'!W253</f>
        <v>5.2905464006938425</v>
      </c>
      <c r="F253" s="46">
        <v>60</v>
      </c>
      <c r="G253" s="13">
        <v>0</v>
      </c>
      <c r="H253" s="13">
        <f>F253+G253</f>
        <v>60</v>
      </c>
      <c r="I253" s="10">
        <f t="shared" si="82"/>
        <v>2.600780234070221</v>
      </c>
      <c r="J253" s="46">
        <v>76</v>
      </c>
      <c r="K253" s="13">
        <v>0</v>
      </c>
      <c r="L253" s="13">
        <f>J253+K253</f>
        <v>76</v>
      </c>
      <c r="M253" s="10">
        <f t="shared" si="71"/>
        <v>3.2943216298222797</v>
      </c>
      <c r="N253" s="14">
        <f t="shared" si="70"/>
        <v>136</v>
      </c>
      <c r="O253" s="94">
        <f t="shared" si="72"/>
        <v>5.895101863892501</v>
      </c>
      <c r="P253" s="82">
        <f t="shared" si="76"/>
        <v>258</v>
      </c>
      <c r="Q253" s="68">
        <f t="shared" si="77"/>
        <v>0</v>
      </c>
      <c r="R253" s="68">
        <f t="shared" si="78"/>
        <v>258</v>
      </c>
      <c r="S253" s="83">
        <f t="shared" si="79"/>
        <v>11.183355006501952</v>
      </c>
    </row>
    <row r="254" spans="1:19" ht="15.75">
      <c r="A254" s="124"/>
      <c r="B254" s="1" t="s">
        <v>217</v>
      </c>
      <c r="C254" s="42">
        <v>1852</v>
      </c>
      <c r="D254" s="49">
        <f>'02-10.09 (УИК)'!V254</f>
        <v>72</v>
      </c>
      <c r="E254" s="50">
        <f>'02-10.09 (УИК)'!W254</f>
        <v>3.91943385955362</v>
      </c>
      <c r="F254" s="46">
        <v>31</v>
      </c>
      <c r="G254" s="13">
        <v>0</v>
      </c>
      <c r="H254" s="13">
        <f>F254+G254</f>
        <v>31</v>
      </c>
      <c r="I254" s="10">
        <f t="shared" si="82"/>
        <v>1.6738660907127432</v>
      </c>
      <c r="J254" s="46">
        <v>41</v>
      </c>
      <c r="K254" s="13">
        <v>0</v>
      </c>
      <c r="L254" s="13">
        <f>J254+K254</f>
        <v>41</v>
      </c>
      <c r="M254" s="10">
        <f t="shared" si="71"/>
        <v>2.2138228941684663</v>
      </c>
      <c r="N254" s="14">
        <f t="shared" si="70"/>
        <v>72</v>
      </c>
      <c r="O254" s="94">
        <f t="shared" si="72"/>
        <v>3.8876889848812093</v>
      </c>
      <c r="P254" s="82">
        <f t="shared" si="76"/>
        <v>144</v>
      </c>
      <c r="Q254" s="68">
        <f t="shared" si="77"/>
        <v>0</v>
      </c>
      <c r="R254" s="68">
        <f t="shared" si="78"/>
        <v>144</v>
      </c>
      <c r="S254" s="83">
        <f t="shared" si="79"/>
        <v>7.775377969762419</v>
      </c>
    </row>
    <row r="255" spans="1:19" ht="15.75">
      <c r="A255" s="124"/>
      <c r="B255" s="7" t="s">
        <v>218</v>
      </c>
      <c r="C255" s="43">
        <f>SUM(C250:C254)</f>
        <v>10682</v>
      </c>
      <c r="D255" s="53">
        <f>SUM(D250:D254)</f>
        <v>518</v>
      </c>
      <c r="E255" s="54">
        <f>'02-10.09 (УИК)'!W255</f>
        <v>4.872084273890143</v>
      </c>
      <c r="F255" s="47">
        <f>SUM(F250:F254)</f>
        <v>274</v>
      </c>
      <c r="G255" s="9">
        <f>SUM(G250:G254)</f>
        <v>0</v>
      </c>
      <c r="H255" s="9">
        <f>SUM(H250:H254)</f>
        <v>274</v>
      </c>
      <c r="I255" s="11">
        <f t="shared" si="82"/>
        <v>2.565062722336641</v>
      </c>
      <c r="J255" s="47">
        <f>SUM(J250:J254)</f>
        <v>302</v>
      </c>
      <c r="K255" s="9">
        <f>SUM(K250:K254)</f>
        <v>1</v>
      </c>
      <c r="L255" s="9">
        <f>SUM(L250:L254)</f>
        <v>303</v>
      </c>
      <c r="M255" s="12">
        <f t="shared" si="71"/>
        <v>2.836547463021906</v>
      </c>
      <c r="N255" s="48">
        <f t="shared" si="70"/>
        <v>577</v>
      </c>
      <c r="O255" s="95">
        <f t="shared" si="72"/>
        <v>5.401610185358547</v>
      </c>
      <c r="P255" s="84">
        <f t="shared" si="76"/>
        <v>1094</v>
      </c>
      <c r="Q255" s="9">
        <f t="shared" si="77"/>
        <v>1</v>
      </c>
      <c r="R255" s="9">
        <f t="shared" si="78"/>
        <v>1095</v>
      </c>
      <c r="S255" s="85">
        <f t="shared" si="79"/>
        <v>10.250889346564314</v>
      </c>
    </row>
    <row r="256" spans="1:19" ht="16.5" thickBot="1">
      <c r="A256" s="153" t="s">
        <v>218</v>
      </c>
      <c r="B256" s="153"/>
      <c r="C256" s="45">
        <f>C10+C18+C25+C34+C42+C48+C55+C62+C68+C73+C79+C85+C91+C97+C104+C112+C119+C126+C135+C143+C150+C157+C164+C171+C179+C186+C193+C200+C207+C214+C222+C229+C236+C243+C249+C255</f>
        <v>407168</v>
      </c>
      <c r="D256" s="55">
        <f>D10+D18+D25+D34+D42+D48+D55+D62+D68+D73+D79+D85+D91+D97+D104+D112+D119+D126+D135+D143+D150+D157+D164+D171+D179+D186+D193+D200+D207+D214+D222+D229+D236+D243+D249+D255</f>
        <v>18152</v>
      </c>
      <c r="E256" s="56">
        <f>'02-10.09 (УИК)'!W256</f>
        <v>4.462582358147311</v>
      </c>
      <c r="F256" s="100">
        <f>F10+F18+F25+F34+F42+F48+F55+F62+F68+F73+F79+F85+F91+F97+F104+F112+F119+F126+F135+F143+F150+F157+F164+F171+F179+F186+F193+F200+F207+F214+F222+F229+F236+F243+F249+F255</f>
        <v>14515</v>
      </c>
      <c r="G256" s="22">
        <f>G10+G18+G25+G34+G42+G48+G55+G62+G68+G73+G79+G85+G91+G97+G104+G112+G119+G126+G135+G143+G150+G157+G164+G171+G179+G186+G193+G200+G207+G214+G222+G229+G236+G243+G249+G255</f>
        <v>1268</v>
      </c>
      <c r="H256" s="22">
        <f>H10+H18+H25+H34+H42+H48+H55+H62+H68+H73+H79+H85+H91+H97+H104+H112+H119+H126+H135+H143+H150+H157+H164+H171+H179+H186+H193+H200+H207+H214+H222+H229+H236+H243+H249+H255</f>
        <v>15783</v>
      </c>
      <c r="I256" s="23">
        <f>H256/C256*100</f>
        <v>3.8762869380697893</v>
      </c>
      <c r="J256" s="22">
        <f>J10+J18+J25+J34+J42+J48+J55+J62+J68+J73+J79+J85+J91+J97+J104+J112+J119+J126+J135+J143+J150+J157+J164+J171+J179+J186+J193+J200+J207+J214+J222+J229+J236+J243+J249+J255</f>
        <v>13584</v>
      </c>
      <c r="K256" s="22">
        <f>K10+K18+K25+K34+K42+K48+K55+K62+K68+K73+K79+K85+K91+K97+K104+K112+K119+K126+K135+K143+K150+K157+K164+K171+K179+K186+K193+K200+K207+K214+K222+K229+K236+K243+K249+K255</f>
        <v>1247</v>
      </c>
      <c r="L256" s="22">
        <f>L10+L18+L25+L34+L42+L48+L55+L62+L68+L73+L79+L85+L91+L97+L104+L112+L119+L126+L135+L143+L150+L157+L164+L171+L179+L186+L193+L200+L207+L214+L222+L229+L236+L243+L249+L255</f>
        <v>14831</v>
      </c>
      <c r="M256" s="24">
        <f>L256/C256*100</f>
        <v>3.6424768154668343</v>
      </c>
      <c r="N256" s="22">
        <f t="shared" si="70"/>
        <v>30614</v>
      </c>
      <c r="O256" s="96">
        <f>N256/C256*100</f>
        <v>7.518763753536624</v>
      </c>
      <c r="P256" s="86">
        <f t="shared" si="76"/>
        <v>46251</v>
      </c>
      <c r="Q256" s="87">
        <f t="shared" si="77"/>
        <v>2515</v>
      </c>
      <c r="R256" s="87">
        <f t="shared" si="78"/>
        <v>48766</v>
      </c>
      <c r="S256" s="88">
        <f t="shared" si="79"/>
        <v>11.976874410562715</v>
      </c>
    </row>
    <row r="257" ht="15.75" thickTop="1"/>
  </sheetData>
  <sheetProtection/>
  <mergeCells count="46">
    <mergeCell ref="A151:A157"/>
    <mergeCell ref="A158:A164"/>
    <mergeCell ref="A165:A171"/>
    <mergeCell ref="A127:A135"/>
    <mergeCell ref="A237:A243"/>
    <mergeCell ref="A230:A236"/>
    <mergeCell ref="A172:A179"/>
    <mergeCell ref="A136:A143"/>
    <mergeCell ref="A144:A150"/>
    <mergeCell ref="A92:A97"/>
    <mergeCell ref="A98:A104"/>
    <mergeCell ref="A105:A112"/>
    <mergeCell ref="A113:A119"/>
    <mergeCell ref="A120:A126"/>
    <mergeCell ref="A244:A249"/>
    <mergeCell ref="A250:A255"/>
    <mergeCell ref="A256:B256"/>
    <mergeCell ref="A180:A186"/>
    <mergeCell ref="A187:A193"/>
    <mergeCell ref="A194:A200"/>
    <mergeCell ref="A201:A207"/>
    <mergeCell ref="A208:A214"/>
    <mergeCell ref="A215:A222"/>
    <mergeCell ref="A223:A229"/>
    <mergeCell ref="P3:S3"/>
    <mergeCell ref="A1:S1"/>
    <mergeCell ref="J3:M3"/>
    <mergeCell ref="A5:A10"/>
    <mergeCell ref="A49:A55"/>
    <mergeCell ref="A3:A4"/>
    <mergeCell ref="B3:B4"/>
    <mergeCell ref="C3:C4"/>
    <mergeCell ref="F3:I3"/>
    <mergeCell ref="A11:A18"/>
    <mergeCell ref="A19:A25"/>
    <mergeCell ref="A26:A34"/>
    <mergeCell ref="A35:A42"/>
    <mergeCell ref="A43:A48"/>
    <mergeCell ref="N3:O3"/>
    <mergeCell ref="D3:E3"/>
    <mergeCell ref="A74:A79"/>
    <mergeCell ref="A80:A85"/>
    <mergeCell ref="A86:A91"/>
    <mergeCell ref="A56:A62"/>
    <mergeCell ref="A63:A68"/>
    <mergeCell ref="A69:A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Q24" sqref="Q24"/>
    </sheetView>
  </sheetViews>
  <sheetFormatPr defaultColWidth="9.140625" defaultRowHeight="15"/>
  <cols>
    <col min="1" max="1" width="11.8515625" style="0" customWidth="1"/>
    <col min="2" max="2" width="6.8515625" style="0" customWidth="1"/>
    <col min="3" max="3" width="5.00390625" style="0" customWidth="1"/>
    <col min="4" max="4" width="6.421875" style="0" customWidth="1"/>
    <col min="5" max="5" width="5.7109375" style="0" customWidth="1"/>
    <col min="6" max="6" width="6.8515625" style="0" customWidth="1"/>
    <col min="7" max="7" width="5.7109375" style="0" customWidth="1"/>
    <col min="8" max="8" width="6.8515625" style="0" customWidth="1"/>
    <col min="9" max="9" width="5.7109375" style="0" customWidth="1"/>
    <col min="10" max="10" width="7.140625" style="0" customWidth="1"/>
    <col min="11" max="11" width="5.7109375" style="0" customWidth="1"/>
    <col min="12" max="12" width="6.421875" style="0" customWidth="1"/>
    <col min="13" max="13" width="7.28125" style="0" customWidth="1"/>
    <col min="14" max="14" width="6.7109375" style="0" customWidth="1"/>
    <col min="15" max="15" width="5.7109375" style="0" customWidth="1"/>
    <col min="16" max="16" width="8.28125" style="0" customWidth="1"/>
    <col min="17" max="17" width="6.7109375" style="0" customWidth="1"/>
  </cols>
  <sheetData>
    <row r="1" spans="1:17" ht="91.5" customHeight="1" thickBot="1">
      <c r="A1" s="158" t="s">
        <v>237</v>
      </c>
      <c r="B1" s="140"/>
      <c r="C1" s="140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40"/>
      <c r="O1" s="140"/>
      <c r="P1" s="140"/>
      <c r="Q1" s="140"/>
    </row>
    <row r="2" spans="1:17" ht="83.25" customHeight="1" thickTop="1">
      <c r="A2" s="141" t="s">
        <v>0</v>
      </c>
      <c r="B2" s="143" t="s">
        <v>222</v>
      </c>
      <c r="C2" s="144"/>
      <c r="D2" s="156">
        <v>44085</v>
      </c>
      <c r="E2" s="156"/>
      <c r="F2" s="156"/>
      <c r="G2" s="157"/>
      <c r="H2" s="147">
        <v>44086</v>
      </c>
      <c r="I2" s="147"/>
      <c r="J2" s="147"/>
      <c r="K2" s="147"/>
      <c r="L2" s="159" t="s">
        <v>235</v>
      </c>
      <c r="M2" s="113"/>
      <c r="N2" s="154" t="s">
        <v>218</v>
      </c>
      <c r="O2" s="155"/>
      <c r="P2" s="155"/>
      <c r="Q2" s="139"/>
    </row>
    <row r="3" spans="1:17" ht="84" customHeight="1">
      <c r="A3" s="142"/>
      <c r="B3" s="60" t="s">
        <v>219</v>
      </c>
      <c r="C3" s="61" t="s">
        <v>220</v>
      </c>
      <c r="D3" s="59" t="s">
        <v>223</v>
      </c>
      <c r="E3" s="57" t="s">
        <v>221</v>
      </c>
      <c r="F3" s="59" t="s">
        <v>224</v>
      </c>
      <c r="G3" s="59" t="s">
        <v>220</v>
      </c>
      <c r="H3" s="59" t="s">
        <v>223</v>
      </c>
      <c r="I3" s="57" t="s">
        <v>221</v>
      </c>
      <c r="J3" s="59" t="s">
        <v>224</v>
      </c>
      <c r="K3" s="59" t="s">
        <v>220</v>
      </c>
      <c r="L3" s="59" t="s">
        <v>224</v>
      </c>
      <c r="M3" s="73" t="s">
        <v>220</v>
      </c>
      <c r="N3" s="75" t="s">
        <v>223</v>
      </c>
      <c r="O3" s="57" t="s">
        <v>221</v>
      </c>
      <c r="P3" s="59" t="s">
        <v>224</v>
      </c>
      <c r="Q3" s="76" t="s">
        <v>220</v>
      </c>
    </row>
    <row r="4" spans="1:17" ht="18.75">
      <c r="A4" s="63">
        <v>1</v>
      </c>
      <c r="B4" s="49">
        <f>'02-10.09 (округ)'!T4</f>
        <v>1003</v>
      </c>
      <c r="C4" s="50">
        <f>'02-10.09 (округ)'!U4</f>
        <v>8.966565349544073</v>
      </c>
      <c r="D4" s="46">
        <f>'11-12.09 (УИК)'!F10</f>
        <v>396</v>
      </c>
      <c r="E4" s="13">
        <f>'11-12.09 (УИК)'!G10</f>
        <v>162</v>
      </c>
      <c r="F4" s="13">
        <f>'11-12.09 (УИК)'!H10</f>
        <v>558</v>
      </c>
      <c r="G4" s="10">
        <f>'11-12.09 (УИК)'!I10</f>
        <v>4.9741486896059905</v>
      </c>
      <c r="H4" s="46">
        <f>'11-12.09 (УИК)'!J10</f>
        <v>349</v>
      </c>
      <c r="I4" s="13">
        <f>'11-12.09 (УИК)'!K10</f>
        <v>128</v>
      </c>
      <c r="J4" s="13">
        <f>'11-12.09 (УИК)'!L10</f>
        <v>477</v>
      </c>
      <c r="K4" s="10">
        <f>'11-12.09 (УИК)'!M10</f>
        <v>4.25209484756641</v>
      </c>
      <c r="L4" s="13">
        <f>'11-12.09 (УИК)'!N10</f>
        <v>1035</v>
      </c>
      <c r="M4" s="98">
        <f>'11-12.09 (УИК)'!O10</f>
        <v>9.226243537172401</v>
      </c>
      <c r="N4" s="89">
        <f>'11-12.09 (УИК)'!P10</f>
        <v>1748</v>
      </c>
      <c r="O4" s="14">
        <f>'11-12.09 (УИК)'!Q10</f>
        <v>290</v>
      </c>
      <c r="P4" s="14">
        <f>'11-12.09 (УИК)'!R10</f>
        <v>2038</v>
      </c>
      <c r="Q4" s="90">
        <f>'11-12.09 (УИК)'!S10</f>
        <v>18.167231235514354</v>
      </c>
    </row>
    <row r="5" spans="1:17" ht="18.75">
      <c r="A5" s="63">
        <v>2</v>
      </c>
      <c r="B5" s="49">
        <f>'02-10.09 (округ)'!T5</f>
        <v>411</v>
      </c>
      <c r="C5" s="50">
        <f>'02-10.09 (округ)'!U5</f>
        <v>3.536092230921449</v>
      </c>
      <c r="D5" s="46">
        <f>'11-12.09 (УИК)'!F18</f>
        <v>355</v>
      </c>
      <c r="E5" s="13">
        <f>'11-12.09 (УИК)'!G18</f>
        <v>136</v>
      </c>
      <c r="F5" s="13">
        <f>'11-12.09 (УИК)'!H18</f>
        <v>491</v>
      </c>
      <c r="G5" s="10">
        <f>'11-12.09 (УИК)'!I18</f>
        <v>3.0472103004291844</v>
      </c>
      <c r="H5" s="46">
        <f>'11-12.09 (УИК)'!J18</f>
        <v>347</v>
      </c>
      <c r="I5" s="13">
        <f>'11-12.09 (УИК)'!K18</f>
        <v>141</v>
      </c>
      <c r="J5" s="13">
        <f>'11-12.09 (УИК)'!L18</f>
        <v>488</v>
      </c>
      <c r="K5" s="10">
        <f>'11-12.09 (УИК)'!M18</f>
        <v>4.1888412017167385</v>
      </c>
      <c r="L5" s="13">
        <f>'11-12.09 (УИК)'!N18</f>
        <v>979</v>
      </c>
      <c r="M5" s="98">
        <f>'11-12.09 (УИК)'!O18</f>
        <v>8.40343347639485</v>
      </c>
      <c r="N5" s="89">
        <f>'11-12.09 (УИК)'!P18</f>
        <v>1113</v>
      </c>
      <c r="O5" s="14">
        <f>'11-12.09 (УИК)'!Q18</f>
        <v>277</v>
      </c>
      <c r="P5" s="14">
        <f>'11-12.09 (УИК)'!R18</f>
        <v>1390</v>
      </c>
      <c r="Q5" s="90">
        <f>'11-12.09 (УИК)'!S18</f>
        <v>11.931330472103003</v>
      </c>
    </row>
    <row r="6" spans="1:17" ht="18.75">
      <c r="A6" s="63">
        <v>3</v>
      </c>
      <c r="B6" s="49">
        <f>'02-10.09 (округ)'!T6</f>
        <v>397</v>
      </c>
      <c r="C6" s="50">
        <f>'02-10.09 (округ)'!U6</f>
        <v>3.8936837975676735</v>
      </c>
      <c r="D6" s="46">
        <f>'11-12.09 (УИК)'!F25</f>
        <v>382</v>
      </c>
      <c r="E6" s="13">
        <f>'11-12.09 (УИК)'!G25</f>
        <v>24</v>
      </c>
      <c r="F6" s="13">
        <f>'11-12.09 (УИК)'!H25</f>
        <v>406</v>
      </c>
      <c r="G6" s="10">
        <f>'11-12.09 (УИК)'!I25</f>
        <v>3.7465672812867794</v>
      </c>
      <c r="H6" s="46">
        <f>'11-12.09 (УИК)'!J25</f>
        <v>330</v>
      </c>
      <c r="I6" s="13">
        <f>'11-12.09 (УИК)'!K25</f>
        <v>20</v>
      </c>
      <c r="J6" s="13">
        <f>'11-12.09 (УИК)'!L25</f>
        <v>350</v>
      </c>
      <c r="K6" s="10">
        <f>'11-12.09 (УИК)'!M25</f>
        <v>3.432718713220871</v>
      </c>
      <c r="L6" s="13">
        <f>'11-12.09 (УИК)'!N25</f>
        <v>756</v>
      </c>
      <c r="M6" s="98">
        <f>'11-12.09 (УИК)'!O25</f>
        <v>7.414672420557081</v>
      </c>
      <c r="N6" s="89">
        <f>'11-12.09 (УИК)'!P25</f>
        <v>1109</v>
      </c>
      <c r="O6" s="14">
        <f>'11-12.09 (УИК)'!Q25</f>
        <v>44</v>
      </c>
      <c r="P6" s="14">
        <f>'11-12.09 (УИК)'!R25</f>
        <v>1153</v>
      </c>
      <c r="Q6" s="90">
        <f>'11-12.09 (УИК)'!S25</f>
        <v>11.308356218124754</v>
      </c>
    </row>
    <row r="7" spans="1:17" ht="18.75">
      <c r="A7" s="63">
        <v>4</v>
      </c>
      <c r="B7" s="49">
        <f>'02-10.09 (округ)'!T7</f>
        <v>350</v>
      </c>
      <c r="C7" s="50">
        <f>'02-10.09 (округ)'!U7</f>
        <v>3.2323605467306984</v>
      </c>
      <c r="D7" s="46">
        <f>'11-12.09 (УИК)'!F34</f>
        <v>331</v>
      </c>
      <c r="E7" s="13">
        <f>'11-12.09 (УИК)'!G34</f>
        <v>8</v>
      </c>
      <c r="F7" s="13">
        <f>'11-12.09 (УИК)'!H34</f>
        <v>339</v>
      </c>
      <c r="G7" s="10">
        <f>'11-12.09 (УИК)'!I34</f>
        <v>3.0495669799152387</v>
      </c>
      <c r="H7" s="46">
        <f>'11-12.09 (УИК)'!J34</f>
        <v>396</v>
      </c>
      <c r="I7" s="13">
        <f>'11-12.09 (УИК)'!K34</f>
        <v>27</v>
      </c>
      <c r="J7" s="13">
        <f>'11-12.09 (УИК)'!L34</f>
        <v>423</v>
      </c>
      <c r="K7" s="10">
        <f>'11-12.09 (УИК)'!M34</f>
        <v>3.897180762852405</v>
      </c>
      <c r="L7" s="13">
        <f>'11-12.09 (УИК)'!N34</f>
        <v>762</v>
      </c>
      <c r="M7" s="98">
        <f>'11-12.09 (УИК)'!O34</f>
        <v>7.020453289110005</v>
      </c>
      <c r="N7" s="89">
        <f>'11-12.09 (УИК)'!P34</f>
        <v>1077</v>
      </c>
      <c r="O7" s="14">
        <f>'11-12.09 (УИК)'!Q34</f>
        <v>35</v>
      </c>
      <c r="P7" s="14">
        <f>'11-12.09 (УИК)'!R34</f>
        <v>1112</v>
      </c>
      <c r="Q7" s="90">
        <f>'11-12.09 (УИК)'!S34</f>
        <v>10.245070941588356</v>
      </c>
    </row>
    <row r="8" spans="1:17" ht="18.75">
      <c r="A8" s="63">
        <v>5</v>
      </c>
      <c r="B8" s="49">
        <f>'02-10.09 (округ)'!T8</f>
        <v>709</v>
      </c>
      <c r="C8" s="50">
        <f>'02-10.09 (округ)'!U8</f>
        <v>6.55389166204474</v>
      </c>
      <c r="D8" s="46">
        <f>'11-12.09 (УИК)'!F42</f>
        <v>306</v>
      </c>
      <c r="E8" s="13">
        <f>'11-12.09 (УИК)'!G42</f>
        <v>7</v>
      </c>
      <c r="F8" s="13">
        <f>'11-12.09 (УИК)'!H42</f>
        <v>313</v>
      </c>
      <c r="G8" s="10">
        <f>'11-12.09 (УИК)'!I42</f>
        <v>2.8278347657332965</v>
      </c>
      <c r="H8" s="46">
        <f>'11-12.09 (УИК)'!J42</f>
        <v>353</v>
      </c>
      <c r="I8" s="13">
        <f>'11-12.09 (УИК)'!K42</f>
        <v>27</v>
      </c>
      <c r="J8" s="13">
        <f>'11-12.09 (УИК)'!L42</f>
        <v>380</v>
      </c>
      <c r="K8" s="10">
        <f>'11-12.09 (УИК)'!M42</f>
        <v>3.511690231956381</v>
      </c>
      <c r="L8" s="13">
        <f>'11-12.09 (УИК)'!N42</f>
        <v>693</v>
      </c>
      <c r="M8" s="98">
        <f>'11-12.09 (УИК)'!O42</f>
        <v>6.404214028278347</v>
      </c>
      <c r="N8" s="89">
        <f>'11-12.09 (УИК)'!P42</f>
        <v>1368</v>
      </c>
      <c r="O8" s="14">
        <f>'11-12.09 (УИК)'!Q42</f>
        <v>34</v>
      </c>
      <c r="P8" s="14">
        <f>'11-12.09 (УИК)'!R42</f>
        <v>1402</v>
      </c>
      <c r="Q8" s="90">
        <f>'11-12.09 (УИК)'!S42</f>
        <v>12.956288697902227</v>
      </c>
    </row>
    <row r="9" spans="1:17" ht="18.75">
      <c r="A9" s="63">
        <v>6</v>
      </c>
      <c r="B9" s="49">
        <f>'02-10.09 (округ)'!T9</f>
        <v>492</v>
      </c>
      <c r="C9" s="50">
        <f>'02-10.09 (округ)'!U9</f>
        <v>4.476797088262057</v>
      </c>
      <c r="D9" s="46">
        <f>'11-12.09 (УИК)'!F48</f>
        <v>253</v>
      </c>
      <c r="E9" s="13">
        <f>'11-12.09 (УИК)'!G48</f>
        <v>25</v>
      </c>
      <c r="F9" s="13">
        <f>'11-12.09 (УИК)'!H48</f>
        <v>278</v>
      </c>
      <c r="G9" s="10">
        <f>'11-12.09 (УИК)'!I48</f>
        <v>2.302092811646952</v>
      </c>
      <c r="H9" s="46">
        <f>'11-12.09 (УИК)'!J48</f>
        <v>327</v>
      </c>
      <c r="I9" s="13">
        <f>'11-12.09 (УИК)'!K48</f>
        <v>28</v>
      </c>
      <c r="J9" s="13">
        <f>'11-12.09 (УИК)'!L48</f>
        <v>355</v>
      </c>
      <c r="K9" s="10">
        <f>'11-12.09 (УИК)'!M48</f>
        <v>3.230209281164695</v>
      </c>
      <c r="L9" s="13">
        <f>'11-12.09 (УИК)'!N48</f>
        <v>633</v>
      </c>
      <c r="M9" s="98">
        <f>'11-12.09 (УИК)'!O48</f>
        <v>5.759781619654231</v>
      </c>
      <c r="N9" s="89">
        <f>'11-12.09 (УИК)'!P48</f>
        <v>1072</v>
      </c>
      <c r="O9" s="14">
        <f>'11-12.09 (УИК)'!Q48</f>
        <v>53</v>
      </c>
      <c r="P9" s="14">
        <f>'11-12.09 (УИК)'!R48</f>
        <v>1125</v>
      </c>
      <c r="Q9" s="90">
        <f>'11-12.09 (УИК)'!S48</f>
        <v>10.236578707916287</v>
      </c>
    </row>
    <row r="10" spans="1:17" ht="18.75">
      <c r="A10" s="63">
        <v>7</v>
      </c>
      <c r="B10" s="49">
        <f>'02-10.09 (округ)'!T10</f>
        <v>546</v>
      </c>
      <c r="C10" s="50">
        <f>'02-10.09 (округ)'!U10</f>
        <v>4.621244181125688</v>
      </c>
      <c r="D10" s="46">
        <f>'11-12.09 (УИК)'!F55</f>
        <v>489</v>
      </c>
      <c r="E10" s="13">
        <f>'11-12.09 (УИК)'!G55</f>
        <v>42</v>
      </c>
      <c r="F10" s="13">
        <f>'11-12.09 (УИК)'!H55</f>
        <v>531</v>
      </c>
      <c r="G10" s="10">
        <f>'11-12.09 (УИК)'!I55</f>
        <v>4.1395073224413785</v>
      </c>
      <c r="H10" s="46">
        <f>'11-12.09 (УИК)'!J55</f>
        <v>427</v>
      </c>
      <c r="I10" s="13">
        <f>'11-12.09 (УИК)'!K55</f>
        <v>53</v>
      </c>
      <c r="J10" s="13">
        <f>'11-12.09 (УИК)'!L55</f>
        <v>480</v>
      </c>
      <c r="K10" s="10">
        <f>'11-12.09 (УИК)'!M55</f>
        <v>4.063320071108102</v>
      </c>
      <c r="L10" s="13">
        <f>'11-12.09 (УИК)'!N55</f>
        <v>1011</v>
      </c>
      <c r="M10" s="98">
        <f>'11-12.09 (УИК)'!O55</f>
        <v>8.558367899771438</v>
      </c>
      <c r="N10" s="89">
        <f>'11-12.09 (УИК)'!P55</f>
        <v>1462</v>
      </c>
      <c r="O10" s="14">
        <f>'11-12.09 (УИК)'!Q55</f>
        <v>95</v>
      </c>
      <c r="P10" s="14">
        <f>'11-12.09 (УИК)'!R55</f>
        <v>1557</v>
      </c>
      <c r="Q10" s="90">
        <f>'11-12.09 (УИК)'!S55</f>
        <v>13.180394480656904</v>
      </c>
    </row>
    <row r="11" spans="1:17" ht="18.75">
      <c r="A11" s="63">
        <v>8</v>
      </c>
      <c r="B11" s="49">
        <f>'02-10.09 (округ)'!T11</f>
        <v>453</v>
      </c>
      <c r="C11" s="50">
        <f>'02-10.09 (округ)'!U11</f>
        <v>3.688624704828597</v>
      </c>
      <c r="D11" s="46">
        <f>'11-12.09 (УИК)'!F62</f>
        <v>379</v>
      </c>
      <c r="E11" s="13">
        <f>'11-12.09 (УИК)'!G62</f>
        <v>14</v>
      </c>
      <c r="F11" s="13">
        <f>'11-12.09 (УИК)'!H62</f>
        <v>393</v>
      </c>
      <c r="G11" s="10">
        <f>'11-12.09 (УИК)'!I62</f>
        <v>3.0815513456378567</v>
      </c>
      <c r="H11" s="46">
        <f>'11-12.09 (УИК)'!J62</f>
        <v>419</v>
      </c>
      <c r="I11" s="13">
        <f>'11-12.09 (УИК)'!K62</f>
        <v>19</v>
      </c>
      <c r="J11" s="13">
        <f>'11-12.09 (УИК)'!L62</f>
        <v>438</v>
      </c>
      <c r="K11" s="10">
        <f>'11-12.09 (УИК)'!M62</f>
        <v>3.561265143507602</v>
      </c>
      <c r="L11" s="13">
        <f>'11-12.09 (УИК)'!N62</f>
        <v>831</v>
      </c>
      <c r="M11" s="98">
        <f>'11-12.09 (УИК)'!O62</f>
        <v>6.756646881860314</v>
      </c>
      <c r="N11" s="89">
        <f>'11-12.09 (УИК)'!P62</f>
        <v>1251</v>
      </c>
      <c r="O11" s="14">
        <f>'11-12.09 (УИК)'!Q62</f>
        <v>33</v>
      </c>
      <c r="P11" s="14">
        <f>'11-12.09 (УИК)'!R62</f>
        <v>1284</v>
      </c>
      <c r="Q11" s="90">
        <f>'11-12.09 (УИК)'!S62</f>
        <v>10.439873160419546</v>
      </c>
    </row>
    <row r="12" spans="1:17" ht="18.75">
      <c r="A12" s="63">
        <v>9</v>
      </c>
      <c r="B12" s="49">
        <f>'02-10.09 (округ)'!T12</f>
        <v>547</v>
      </c>
      <c r="C12" s="50">
        <f>'02-10.09 (округ)'!U12</f>
        <v>4.431661670582517</v>
      </c>
      <c r="D12" s="46">
        <f>'11-12.09 (УИК)'!F68</f>
        <v>398</v>
      </c>
      <c r="E12" s="13">
        <f>'11-12.09 (УИК)'!G68</f>
        <v>1</v>
      </c>
      <c r="F12" s="13">
        <f>'11-12.09 (УИК)'!H68</f>
        <v>399</v>
      </c>
      <c r="G12" s="10">
        <f>'11-12.09 (УИК)'!I68</f>
        <v>3.2213678672602186</v>
      </c>
      <c r="H12" s="46">
        <f>'11-12.09 (УИК)'!J68</f>
        <v>367</v>
      </c>
      <c r="I12" s="13">
        <f>'11-12.09 (УИК)'!K68</f>
        <v>0</v>
      </c>
      <c r="J12" s="13">
        <f>'11-12.09 (УИК)'!L68</f>
        <v>367</v>
      </c>
      <c r="K12" s="10">
        <f>'11-12.09 (УИК)'!M68</f>
        <v>2.970457304734925</v>
      </c>
      <c r="L12" s="13">
        <f>'11-12.09 (УИК)'!N68</f>
        <v>766</v>
      </c>
      <c r="M12" s="98">
        <f>'11-12.09 (УИК)'!O68</f>
        <v>6.199919061108862</v>
      </c>
      <c r="N12" s="89">
        <f>'11-12.09 (УИК)'!P68</f>
        <v>1312</v>
      </c>
      <c r="O12" s="14">
        <f>'11-12.09 (УИК)'!Q68</f>
        <v>1</v>
      </c>
      <c r="P12" s="14">
        <f>'11-12.09 (УИК)'!R68</f>
        <v>1313</v>
      </c>
      <c r="Q12" s="90">
        <f>'11-12.09 (УИК)'!S68</f>
        <v>10.627276406313234</v>
      </c>
    </row>
    <row r="13" spans="1:17" ht="18.75">
      <c r="A13" s="63">
        <v>10</v>
      </c>
      <c r="B13" s="49">
        <f>'02-10.09 (округ)'!T13</f>
        <v>467</v>
      </c>
      <c r="C13" s="50">
        <f>'02-10.09 (округ)'!U13</f>
        <v>4.342570206434814</v>
      </c>
      <c r="D13" s="46">
        <f>'11-12.09 (УИК)'!F73</f>
        <v>348</v>
      </c>
      <c r="E13" s="13">
        <f>'11-12.09 (УИК)'!G73</f>
        <v>11</v>
      </c>
      <c r="F13" s="13">
        <f>'11-12.09 (УИК)'!H73</f>
        <v>359</v>
      </c>
      <c r="G13" s="10">
        <f>'11-12.09 (УИК)'!I73</f>
        <v>3.2342007434944238</v>
      </c>
      <c r="H13" s="46">
        <f>'11-12.09 (УИК)'!J73</f>
        <v>343</v>
      </c>
      <c r="I13" s="13">
        <f>'11-12.09 (УИК)'!K73</f>
        <v>9</v>
      </c>
      <c r="J13" s="13">
        <f>'11-12.09 (УИК)'!L73</f>
        <v>352</v>
      </c>
      <c r="K13" s="10">
        <f>'11-12.09 (УИК)'!M73</f>
        <v>3.2713754646840147</v>
      </c>
      <c r="L13" s="13">
        <f>'11-12.09 (УИК)'!N73</f>
        <v>711</v>
      </c>
      <c r="M13" s="98">
        <f>'11-12.09 (УИК)'!O73</f>
        <v>6.607806691449813</v>
      </c>
      <c r="N13" s="89">
        <f>'11-12.09 (УИК)'!P73</f>
        <v>1158</v>
      </c>
      <c r="O13" s="14">
        <f>'11-12.09 (УИК)'!Q73</f>
        <v>20</v>
      </c>
      <c r="P13" s="14">
        <f>'11-12.09 (УИК)'!R73</f>
        <v>1178</v>
      </c>
      <c r="Q13" s="90">
        <f>'11-12.09 (УИК)'!S73</f>
        <v>10.947955390334572</v>
      </c>
    </row>
    <row r="14" spans="1:17" ht="18.75">
      <c r="A14" s="63">
        <v>11</v>
      </c>
      <c r="B14" s="49">
        <f>'02-10.09 (округ)'!T14</f>
        <v>615</v>
      </c>
      <c r="C14" s="50">
        <f>'02-10.09 (округ)'!U14</f>
        <v>5.8183538315988645</v>
      </c>
      <c r="D14" s="46">
        <f>'11-12.09 (УИК)'!F79</f>
        <v>454</v>
      </c>
      <c r="E14" s="13">
        <f>'11-12.09 (УИК)'!G79</f>
        <v>6</v>
      </c>
      <c r="F14" s="13">
        <f>'11-12.09 (УИК)'!H79</f>
        <v>460</v>
      </c>
      <c r="G14" s="10">
        <f>'11-12.09 (УИК)'!I79</f>
        <v>4.2935502175146585</v>
      </c>
      <c r="H14" s="46">
        <f>'11-12.09 (УИК)'!J79</f>
        <v>413</v>
      </c>
      <c r="I14" s="13">
        <f>'11-12.09 (УИК)'!K79</f>
        <v>25</v>
      </c>
      <c r="J14" s="13">
        <f>'11-12.09 (УИК)'!L79</f>
        <v>438</v>
      </c>
      <c r="K14" s="10">
        <f>'11-12.09 (УИК)'!M79</f>
        <v>4.14223567240401</v>
      </c>
      <c r="L14" s="13">
        <f>'11-12.09 (УИК)'!N79</f>
        <v>898</v>
      </c>
      <c r="M14" s="98">
        <f>'11-12.09 (УИК)'!O79</f>
        <v>8.492528844335162</v>
      </c>
      <c r="N14" s="89">
        <f>'11-12.09 (УИК)'!P79</f>
        <v>1482</v>
      </c>
      <c r="O14" s="14">
        <f>'11-12.09 (УИК)'!Q79</f>
        <v>31</v>
      </c>
      <c r="P14" s="14">
        <f>'11-12.09 (УИК)'!R79</f>
        <v>1513</v>
      </c>
      <c r="Q14" s="90">
        <f>'11-12.09 (УИК)'!S79</f>
        <v>14.308681672025724</v>
      </c>
    </row>
    <row r="15" spans="1:17" ht="18.75">
      <c r="A15" s="63">
        <v>12</v>
      </c>
      <c r="B15" s="49">
        <f>'02-10.09 (округ)'!T15</f>
        <v>487</v>
      </c>
      <c r="C15" s="50">
        <f>'02-10.09 (округ)'!U15</f>
        <v>4.127118644067797</v>
      </c>
      <c r="D15" s="46">
        <f>'11-12.09 (УИК)'!F85</f>
        <v>454</v>
      </c>
      <c r="E15" s="13">
        <f>'11-12.09 (УИК)'!G85</f>
        <v>0</v>
      </c>
      <c r="F15" s="13">
        <f>'11-12.09 (УИК)'!H85</f>
        <v>454</v>
      </c>
      <c r="G15" s="10">
        <f>'11-12.09 (УИК)'!I85</f>
        <v>3.8503943685862096</v>
      </c>
      <c r="H15" s="46">
        <f>'11-12.09 (УИК)'!J85</f>
        <v>377</v>
      </c>
      <c r="I15" s="13">
        <f>'11-12.09 (УИК)'!K85</f>
        <v>7</v>
      </c>
      <c r="J15" s="13">
        <f>'11-12.09 (УИК)'!L85</f>
        <v>384</v>
      </c>
      <c r="K15" s="10">
        <f>'11-12.09 (УИК)'!M85</f>
        <v>3.256721228055296</v>
      </c>
      <c r="L15" s="13">
        <f>'11-12.09 (УИК)'!N85</f>
        <v>838</v>
      </c>
      <c r="M15" s="98">
        <f>'11-12.09 (УИК)'!O85</f>
        <v>7.107115596641505</v>
      </c>
      <c r="N15" s="89">
        <f>'11-12.09 (УИК)'!P85</f>
        <v>1318</v>
      </c>
      <c r="O15" s="14">
        <f>'11-12.09 (УИК)'!Q85</f>
        <v>7</v>
      </c>
      <c r="P15" s="14">
        <f>'11-12.09 (УИК)'!R85</f>
        <v>1325</v>
      </c>
      <c r="Q15" s="90">
        <f>'11-12.09 (УИК)'!S85</f>
        <v>11.237384445763718</v>
      </c>
    </row>
    <row r="16" spans="1:17" ht="18.75">
      <c r="A16" s="63">
        <v>13</v>
      </c>
      <c r="B16" s="49">
        <f>'02-10.09 (округ)'!T16</f>
        <v>479</v>
      </c>
      <c r="C16" s="50">
        <f>'02-10.09 (округ)'!U16</f>
        <v>4.5014566300159755</v>
      </c>
      <c r="D16" s="46">
        <f>'11-12.09 (УИК)'!F91</f>
        <v>458</v>
      </c>
      <c r="E16" s="13">
        <f>'11-12.09 (УИК)'!G91</f>
        <v>21</v>
      </c>
      <c r="F16" s="13">
        <f>'11-12.09 (УИК)'!H91</f>
        <v>479</v>
      </c>
      <c r="G16" s="10">
        <f>'11-12.09 (УИК)'!I91</f>
        <v>4.305320548975371</v>
      </c>
      <c r="H16" s="46">
        <f>'11-12.09 (УИК)'!J91</f>
        <v>370</v>
      </c>
      <c r="I16" s="13">
        <f>'11-12.09 (УИК)'!K91</f>
        <v>46</v>
      </c>
      <c r="J16" s="13">
        <f>'11-12.09 (УИК)'!L91</f>
        <v>416</v>
      </c>
      <c r="K16" s="10">
        <f>'11-12.09 (УИК)'!M91</f>
        <v>3.9105094942658396</v>
      </c>
      <c r="L16" s="13">
        <f>'11-12.09 (УИК)'!N91</f>
        <v>895</v>
      </c>
      <c r="M16" s="98">
        <f>'11-12.09 (УИК)'!O91</f>
        <v>8.413235570595976</v>
      </c>
      <c r="N16" s="89">
        <f>'11-12.09 (УИК)'!P91</f>
        <v>1307</v>
      </c>
      <c r="O16" s="14">
        <f>'11-12.09 (УИК)'!Q91</f>
        <v>67</v>
      </c>
      <c r="P16" s="14">
        <f>'11-12.09 (УИК)'!R91</f>
        <v>1374</v>
      </c>
      <c r="Q16" s="90">
        <f>'11-12.09 (УИК)'!S91</f>
        <v>12.915961646926114</v>
      </c>
    </row>
    <row r="17" spans="1:17" ht="18.75">
      <c r="A17" s="63">
        <v>14</v>
      </c>
      <c r="B17" s="49">
        <f>'02-10.09 (округ)'!T17</f>
        <v>472</v>
      </c>
      <c r="C17" s="50">
        <f>'02-10.09 (округ)'!U17</f>
        <v>4.356252884171666</v>
      </c>
      <c r="D17" s="46">
        <f>'11-12.09 (УИК)'!F97</f>
        <v>412</v>
      </c>
      <c r="E17" s="13">
        <f>'11-12.09 (УИК)'!G97</f>
        <v>28</v>
      </c>
      <c r="F17" s="13">
        <f>'11-12.09 (УИК)'!H97</f>
        <v>440</v>
      </c>
      <c r="G17" s="10">
        <f>'11-12.09 (УИК)'!I97</f>
        <v>3.801088661315619</v>
      </c>
      <c r="H17" s="46">
        <f>'11-12.09 (УИК)'!J97</f>
        <v>383</v>
      </c>
      <c r="I17" s="13">
        <f>'11-12.09 (УИК)'!K97</f>
        <v>18</v>
      </c>
      <c r="J17" s="13">
        <f>'11-12.09 (УИК)'!L97</f>
        <v>401</v>
      </c>
      <c r="K17" s="10">
        <f>'11-12.09 (УИК)'!M97</f>
        <v>3.6996032844358337</v>
      </c>
      <c r="L17" s="13">
        <f>'11-12.09 (УИК)'!N97</f>
        <v>841</v>
      </c>
      <c r="M17" s="98">
        <f>'11-12.09 (УИК)'!O97</f>
        <v>7.759018359627272</v>
      </c>
      <c r="N17" s="89">
        <f>'11-12.09 (УИК)'!P97</f>
        <v>1267</v>
      </c>
      <c r="O17" s="14">
        <f>'11-12.09 (УИК)'!Q97</f>
        <v>46</v>
      </c>
      <c r="P17" s="14">
        <f>'11-12.09 (УИК)'!R97</f>
        <v>1313</v>
      </c>
      <c r="Q17" s="90">
        <f>'11-12.09 (УИК)'!S97</f>
        <v>12.11366362210536</v>
      </c>
    </row>
    <row r="18" spans="1:17" ht="18.75">
      <c r="A18" s="63">
        <v>15</v>
      </c>
      <c r="B18" s="49">
        <f>'02-10.09 (округ)'!T18</f>
        <v>530</v>
      </c>
      <c r="C18" s="50">
        <f>'02-10.09 (округ)'!U18</f>
        <v>4.477107619530326</v>
      </c>
      <c r="D18" s="46">
        <f>'11-12.09 (УИК)'!F104</f>
        <v>502</v>
      </c>
      <c r="E18" s="13">
        <f>'11-12.09 (УИК)'!G104</f>
        <v>65</v>
      </c>
      <c r="F18" s="13">
        <f>'11-12.09 (УИК)'!H104</f>
        <v>567</v>
      </c>
      <c r="G18" s="10">
        <f>'11-12.09 (УИК)'!I104</f>
        <v>4.240939427219734</v>
      </c>
      <c r="H18" s="46">
        <f>'11-12.09 (УИК)'!J104</f>
        <v>441</v>
      </c>
      <c r="I18" s="13">
        <f>'11-12.09 (УИК)'!K104</f>
        <v>32</v>
      </c>
      <c r="J18" s="13">
        <f>'11-12.09 (УИК)'!L104</f>
        <v>473</v>
      </c>
      <c r="K18" s="10">
        <f>'11-12.09 (УИК)'!M104</f>
        <v>3.9959449184759652</v>
      </c>
      <c r="L18" s="13">
        <f>'11-12.09 (УИК)'!N104</f>
        <v>1040</v>
      </c>
      <c r="M18" s="98">
        <f>'11-12.09 (УИК)'!O104</f>
        <v>8.78600996874208</v>
      </c>
      <c r="N18" s="89">
        <f>'11-12.09 (УИК)'!P104</f>
        <v>1473</v>
      </c>
      <c r="O18" s="14">
        <f>'11-12.09 (УИК)'!Q104</f>
        <v>97</v>
      </c>
      <c r="P18" s="14">
        <f>'11-12.09 (УИК)'!R104</f>
        <v>1570</v>
      </c>
      <c r="Q18" s="90">
        <f>'11-12.09 (УИК)'!S104</f>
        <v>13.26349581819718</v>
      </c>
    </row>
    <row r="19" spans="1:17" ht="18.75">
      <c r="A19" s="63">
        <v>16</v>
      </c>
      <c r="B19" s="49">
        <f>'02-10.09 (округ)'!T19</f>
        <v>481</v>
      </c>
      <c r="C19" s="50">
        <f>'02-10.09 (округ)'!U19</f>
        <v>4.141196728368489</v>
      </c>
      <c r="D19" s="46">
        <f>'11-12.09 (УИК)'!F112</f>
        <v>407</v>
      </c>
      <c r="E19" s="13">
        <f>'11-12.09 (УИК)'!G112</f>
        <v>7</v>
      </c>
      <c r="F19" s="13">
        <f>'11-12.09 (УИК)'!H112</f>
        <v>414</v>
      </c>
      <c r="G19" s="10">
        <f>'11-12.09 (УИК)'!I112</f>
        <v>3.502280354530591</v>
      </c>
      <c r="H19" s="46">
        <f>'11-12.09 (УИК)'!J112</f>
        <v>357</v>
      </c>
      <c r="I19" s="13">
        <f>'11-12.09 (УИК)'!K112</f>
        <v>15</v>
      </c>
      <c r="J19" s="13">
        <f>'11-12.09 (УИК)'!L112</f>
        <v>372</v>
      </c>
      <c r="K19" s="10">
        <f>'11-12.09 (УИК)'!M112</f>
        <v>3.2011014542638327</v>
      </c>
      <c r="L19" s="13">
        <f>'11-12.09 (УИК)'!N112</f>
        <v>786</v>
      </c>
      <c r="M19" s="98">
        <f>'11-12.09 (УИК)'!O112</f>
        <v>6.763617588847776</v>
      </c>
      <c r="N19" s="89">
        <f>'11-12.09 (УИК)'!P112</f>
        <v>1245</v>
      </c>
      <c r="O19" s="14">
        <f>'11-12.09 (УИК)'!Q112</f>
        <v>22</v>
      </c>
      <c r="P19" s="14">
        <f>'11-12.09 (УИК)'!R112</f>
        <v>1267</v>
      </c>
      <c r="Q19" s="90">
        <f>'11-12.09 (УИК)'!S112</f>
        <v>10.902676189656656</v>
      </c>
    </row>
    <row r="20" spans="1:17" ht="18.75">
      <c r="A20" s="63">
        <v>17</v>
      </c>
      <c r="B20" s="49">
        <f>'02-10.09 (округ)'!T20</f>
        <v>585</v>
      </c>
      <c r="C20" s="50">
        <f>'02-10.09 (округ)'!U20</f>
        <v>4.8347107438016526</v>
      </c>
      <c r="D20" s="46">
        <f>'11-12.09 (УИК)'!F119</f>
        <v>447</v>
      </c>
      <c r="E20" s="13">
        <f>'11-12.09 (УИК)'!G119</f>
        <v>51</v>
      </c>
      <c r="F20" s="13">
        <f>'11-12.09 (УИК)'!H119</f>
        <v>498</v>
      </c>
      <c r="G20" s="10">
        <f>'11-12.09 (УИК)'!I119</f>
        <v>3.6856860158311346</v>
      </c>
      <c r="H20" s="46">
        <f>'11-12.09 (УИК)'!J119</f>
        <v>421</v>
      </c>
      <c r="I20" s="13">
        <f>'11-12.09 (УИК)'!K119</f>
        <v>15</v>
      </c>
      <c r="J20" s="13">
        <f>'11-12.09 (УИК)'!L119</f>
        <v>436</v>
      </c>
      <c r="K20" s="10">
        <f>'11-12.09 (УИК)'!M119</f>
        <v>3.594986807387863</v>
      </c>
      <c r="L20" s="13">
        <f>'11-12.09 (УИК)'!N119</f>
        <v>934</v>
      </c>
      <c r="M20" s="98">
        <f>'11-12.09 (УИК)'!O119</f>
        <v>7.701187335092348</v>
      </c>
      <c r="N20" s="89">
        <f>'11-12.09 (УИК)'!P119</f>
        <v>1453</v>
      </c>
      <c r="O20" s="14">
        <f>'11-12.09 (УИК)'!Q119</f>
        <v>66</v>
      </c>
      <c r="P20" s="14">
        <f>'11-12.09 (УИК)'!R119</f>
        <v>1519</v>
      </c>
      <c r="Q20" s="90">
        <f>'11-12.09 (УИК)'!S119</f>
        <v>12.524736147757256</v>
      </c>
    </row>
    <row r="21" spans="1:17" ht="18.75">
      <c r="A21" s="63">
        <v>18</v>
      </c>
      <c r="B21" s="49">
        <f>'02-10.09 (округ)'!T21</f>
        <v>409</v>
      </c>
      <c r="C21" s="50">
        <f>'02-10.09 (округ)'!U21</f>
        <v>3.8032360052073644</v>
      </c>
      <c r="D21" s="46">
        <f>'11-12.09 (УИК)'!F126</f>
        <v>383</v>
      </c>
      <c r="E21" s="13">
        <f>'11-12.09 (УИК)'!G126</f>
        <v>24</v>
      </c>
      <c r="F21" s="13">
        <f>'11-12.09 (УИК)'!H126</f>
        <v>407</v>
      </c>
      <c r="G21" s="10">
        <f>'11-12.09 (УИК)'!I126</f>
        <v>3.5634536657982876</v>
      </c>
      <c r="H21" s="46">
        <f>'11-12.09 (УИК)'!J126</f>
        <v>407</v>
      </c>
      <c r="I21" s="13">
        <f>'11-12.09 (УИК)'!K126</f>
        <v>13</v>
      </c>
      <c r="J21" s="13">
        <f>'11-12.09 (УИК)'!L126</f>
        <v>420</v>
      </c>
      <c r="K21" s="10">
        <f>'11-12.09 (УИК)'!M126</f>
        <v>3.9077037588388532</v>
      </c>
      <c r="L21" s="13">
        <f>'11-12.09 (УИК)'!N126</f>
        <v>827</v>
      </c>
      <c r="M21" s="98">
        <f>'11-12.09 (УИК)'!O126</f>
        <v>7.694454782285076</v>
      </c>
      <c r="N21" s="89">
        <f>'11-12.09 (УИК)'!P126</f>
        <v>1199</v>
      </c>
      <c r="O21" s="14">
        <f>'11-12.09 (УИК)'!Q126</f>
        <v>37</v>
      </c>
      <c r="P21" s="14">
        <f>'11-12.09 (УИК)'!R126</f>
        <v>1236</v>
      </c>
      <c r="Q21" s="90">
        <f>'11-12.09 (УИК)'!S126</f>
        <v>11.499813918868625</v>
      </c>
    </row>
    <row r="22" spans="1:17" ht="18.75">
      <c r="A22" s="63">
        <v>19</v>
      </c>
      <c r="B22" s="49">
        <f>'02-10.09 (округ)'!T22</f>
        <v>441</v>
      </c>
      <c r="C22" s="50">
        <f>'02-10.09 (округ)'!U22</f>
        <v>3.765368852459016</v>
      </c>
      <c r="D22" s="46">
        <f>'11-12.09 (УИК)'!F135</f>
        <v>470</v>
      </c>
      <c r="E22" s="13">
        <f>'11-12.09 (УИК)'!G135</f>
        <v>53</v>
      </c>
      <c r="F22" s="13">
        <f>'11-12.09 (УИК)'!H135</f>
        <v>523</v>
      </c>
      <c r="G22" s="10">
        <f>'11-12.09 (УИК)'!I135</f>
        <v>4.015378043571124</v>
      </c>
      <c r="H22" s="46">
        <f>'11-12.09 (УИК)'!J135</f>
        <v>430</v>
      </c>
      <c r="I22" s="13">
        <f>'11-12.09 (УИК)'!K135</f>
        <v>62</v>
      </c>
      <c r="J22" s="13">
        <f>'11-12.09 (УИК)'!L135</f>
        <v>492</v>
      </c>
      <c r="K22" s="10">
        <f>'11-12.09 (УИК)'!M135</f>
        <v>4.2033319094404105</v>
      </c>
      <c r="L22" s="13">
        <f>'11-12.09 (УИК)'!N135</f>
        <v>1015</v>
      </c>
      <c r="M22" s="98">
        <f>'11-12.09 (УИК)'!O135</f>
        <v>8.671507902605724</v>
      </c>
      <c r="N22" s="89">
        <f>'11-12.09 (УИК)'!P135</f>
        <v>1341</v>
      </c>
      <c r="O22" s="14">
        <f>'11-12.09 (УИК)'!Q135</f>
        <v>115</v>
      </c>
      <c r="P22" s="14">
        <f>'11-12.09 (УИК)'!R135</f>
        <v>1456</v>
      </c>
      <c r="Q22" s="90">
        <f>'11-12.09 (УИК)'!S135</f>
        <v>12.439128577530969</v>
      </c>
    </row>
    <row r="23" spans="1:17" ht="18.75">
      <c r="A23" s="63">
        <v>20</v>
      </c>
      <c r="B23" s="49">
        <f>'02-10.09 (округ)'!T23</f>
        <v>600</v>
      </c>
      <c r="C23" s="50">
        <f>'02-10.09 (округ)'!U23</f>
        <v>5.3008216273522395</v>
      </c>
      <c r="D23" s="46">
        <f>'11-12.09 (УИК)'!F143</f>
        <v>359</v>
      </c>
      <c r="E23" s="46">
        <f>'11-12.09 (УИК)'!G143</f>
        <v>17</v>
      </c>
      <c r="F23" s="46">
        <f>'11-12.09 (УИК)'!H143</f>
        <v>376</v>
      </c>
      <c r="G23" s="67">
        <f>'11-12.09 (УИК)'!I143</f>
        <v>3.168019767031415</v>
      </c>
      <c r="H23" s="46">
        <f>'11-12.09 (УИК)'!J143</f>
        <v>404</v>
      </c>
      <c r="I23" s="46">
        <f>'11-12.09 (УИК)'!K143</f>
        <v>32</v>
      </c>
      <c r="J23" s="46">
        <f>'11-12.09 (УИК)'!L143</f>
        <v>436</v>
      </c>
      <c r="K23" s="67">
        <f>'11-12.09 (УИК)'!M143</f>
        <v>3.847511471937875</v>
      </c>
      <c r="L23" s="46">
        <f>'11-12.09 (УИК)'!N143</f>
        <v>812</v>
      </c>
      <c r="M23" s="99">
        <f>'11-12.09 (УИК)'!O143</f>
        <v>7.165548888104483</v>
      </c>
      <c r="N23" s="89">
        <f>'11-12.09 (УИК)'!P143</f>
        <v>1363</v>
      </c>
      <c r="O23" s="14">
        <f>'11-12.09 (УИК)'!Q143</f>
        <v>49</v>
      </c>
      <c r="P23" s="14">
        <f>'11-12.09 (УИК)'!R143</f>
        <v>1412</v>
      </c>
      <c r="Q23" s="90">
        <f>'11-12.09 (УИК)'!S143</f>
        <v>12.460289445817155</v>
      </c>
    </row>
    <row r="24" spans="1:17" ht="18.75">
      <c r="A24" s="63">
        <v>21</v>
      </c>
      <c r="B24" s="49">
        <f>'02-10.09 (округ)'!T24</f>
        <v>728</v>
      </c>
      <c r="C24" s="50">
        <f>'02-10.09 (округ)'!U24</f>
        <v>6.298122674971883</v>
      </c>
      <c r="D24" s="46">
        <f>'11-12.09 (УИК)'!F150</f>
        <v>1028</v>
      </c>
      <c r="E24" s="46">
        <f>'11-12.09 (УИК)'!G150</f>
        <v>70</v>
      </c>
      <c r="F24" s="46">
        <f>'11-12.09 (УИК)'!H150</f>
        <v>1098</v>
      </c>
      <c r="G24" s="67">
        <f>'11-12.09 (УИК)'!I150</f>
        <v>8.880442294402211</v>
      </c>
      <c r="H24" s="46">
        <f>'11-12.09 (УИК)'!J150</f>
        <v>581</v>
      </c>
      <c r="I24" s="46">
        <f>'11-12.09 (УИК)'!K150</f>
        <v>44</v>
      </c>
      <c r="J24" s="46">
        <f>'11-12.09 (УИК)'!L150</f>
        <v>625</v>
      </c>
      <c r="K24" s="67">
        <f>'11-12.09 (УИК)'!M150</f>
        <v>5.3991015894955074</v>
      </c>
      <c r="L24" s="46">
        <f>'11-12.09 (УИК)'!N150</f>
        <v>1723</v>
      </c>
      <c r="M24" s="99">
        <f>'11-12.09 (УИК)'!O150</f>
        <v>14.884243261921215</v>
      </c>
      <c r="N24" s="89">
        <f>'11-12.09 (УИК)'!P150</f>
        <v>2337</v>
      </c>
      <c r="O24" s="14">
        <f>'11-12.09 (УИК)'!Q150</f>
        <v>114</v>
      </c>
      <c r="P24" s="14">
        <f>'11-12.09 (УИК)'!R150</f>
        <v>2451</v>
      </c>
      <c r="Q24" s="90">
        <f>'11-12.09 (УИК)'!S150</f>
        <v>21.173116793365583</v>
      </c>
    </row>
    <row r="25" spans="1:17" ht="18.75">
      <c r="A25" s="63">
        <v>22</v>
      </c>
      <c r="B25" s="49">
        <f>'02-10.09 (округ)'!T25</f>
        <v>580</v>
      </c>
      <c r="C25" s="50">
        <f>'02-10.09 (округ)'!U25</f>
        <v>5.036033689328819</v>
      </c>
      <c r="D25" s="46">
        <f>'11-12.09 (УИК)'!F157</f>
        <v>404</v>
      </c>
      <c r="E25" s="46">
        <f>'11-12.09 (УИК)'!G157</f>
        <v>57</v>
      </c>
      <c r="F25" s="46">
        <f>'11-12.09 (УИК)'!H157</f>
        <v>461</v>
      </c>
      <c r="G25" s="67">
        <f>'11-12.09 (УИК)'!I157</f>
        <v>3.5051188617039735</v>
      </c>
      <c r="H25" s="46">
        <f>'11-12.09 (УИК)'!J157</f>
        <v>423</v>
      </c>
      <c r="I25" s="46">
        <f>'11-12.09 (УИК)'!K157</f>
        <v>63</v>
      </c>
      <c r="J25" s="46">
        <f>'11-12.09 (УИК)'!L157</f>
        <v>486</v>
      </c>
      <c r="K25" s="67">
        <f>'11-12.09 (УИК)'!M157</f>
        <v>4.216553878188443</v>
      </c>
      <c r="L25" s="46">
        <f>'11-12.09 (УИК)'!N157</f>
        <v>947</v>
      </c>
      <c r="M25" s="99">
        <f>'11-12.09 (УИК)'!O157</f>
        <v>8.216206836716989</v>
      </c>
      <c r="N25" s="89">
        <f>'11-12.09 (УИК)'!P157</f>
        <v>1407</v>
      </c>
      <c r="O25" s="14">
        <f>'11-12.09 (УИК)'!Q157</f>
        <v>120</v>
      </c>
      <c r="P25" s="14">
        <f>'11-12.09 (УИК)'!R157</f>
        <v>1527</v>
      </c>
      <c r="Q25" s="90">
        <f>'11-12.09 (УИК)'!S157</f>
        <v>13.248308172826654</v>
      </c>
    </row>
    <row r="26" spans="1:17" ht="18.75">
      <c r="A26" s="63">
        <v>23</v>
      </c>
      <c r="B26" s="49">
        <f>'02-10.09 (округ)'!T26</f>
        <v>381</v>
      </c>
      <c r="C26" s="50">
        <f>'02-10.09 (округ)'!U26</f>
        <v>3.763706411142942</v>
      </c>
      <c r="D26" s="46">
        <f>'11-12.09 (УИК)'!F164</f>
        <v>389</v>
      </c>
      <c r="E26" s="46">
        <f>'11-12.09 (УИК)'!G164</f>
        <v>48</v>
      </c>
      <c r="F26" s="46">
        <f>'11-12.09 (УИК)'!H164</f>
        <v>437</v>
      </c>
      <c r="G26" s="67">
        <f>'11-12.09 (УИК)'!I164</f>
        <v>3.8438735177865615</v>
      </c>
      <c r="H26" s="46">
        <f>'11-12.09 (УИК)'!J164</f>
        <v>372</v>
      </c>
      <c r="I26" s="46">
        <f>'11-12.09 (УИК)'!K164</f>
        <v>47</v>
      </c>
      <c r="J26" s="46">
        <f>'11-12.09 (УИК)'!L164</f>
        <v>419</v>
      </c>
      <c r="K26" s="67">
        <f>'11-12.09 (УИК)'!M164</f>
        <v>4.140316205533597</v>
      </c>
      <c r="L26" s="46">
        <f>'11-12.09 (УИК)'!N164</f>
        <v>856</v>
      </c>
      <c r="M26" s="99">
        <f>'11-12.09 (УИК)'!O164</f>
        <v>8.458498023715414</v>
      </c>
      <c r="N26" s="89">
        <f>'11-12.09 (УИК)'!P164</f>
        <v>1142</v>
      </c>
      <c r="O26" s="14">
        <f>'11-12.09 (УИК)'!Q164</f>
        <v>95</v>
      </c>
      <c r="P26" s="14">
        <f>'11-12.09 (УИК)'!R164</f>
        <v>1237</v>
      </c>
      <c r="Q26" s="90">
        <f>'11-12.09 (УИК)'!S164</f>
        <v>12.223320158102768</v>
      </c>
    </row>
    <row r="27" spans="1:17" ht="18.75">
      <c r="A27" s="63">
        <v>24</v>
      </c>
      <c r="B27" s="49">
        <f>'02-10.09 (округ)'!T27</f>
        <v>415</v>
      </c>
      <c r="C27" s="50">
        <f>'02-10.09 (округ)'!U27</f>
        <v>3.6397123311699704</v>
      </c>
      <c r="D27" s="46">
        <f>'11-12.09 (УИК)'!F171</f>
        <v>392</v>
      </c>
      <c r="E27" s="46">
        <f>'11-12.09 (УИК)'!G171</f>
        <v>43</v>
      </c>
      <c r="F27" s="46">
        <f>'11-12.09 (УИК)'!H171</f>
        <v>435</v>
      </c>
      <c r="G27" s="67">
        <f>'11-12.09 (УИК)'!I171</f>
        <v>3.434077967586509</v>
      </c>
      <c r="H27" s="46">
        <f>'11-12.09 (УИК)'!J171</f>
        <v>398</v>
      </c>
      <c r="I27" s="46">
        <f>'11-12.09 (УИК)'!K171</f>
        <v>44</v>
      </c>
      <c r="J27" s="46">
        <f>'11-12.09 (УИК)'!L171</f>
        <v>442</v>
      </c>
      <c r="K27" s="67">
        <f>'11-12.09 (УИК)'!M171</f>
        <v>3.8720981165133597</v>
      </c>
      <c r="L27" s="46">
        <f>'11-12.09 (УИК)'!N171</f>
        <v>877</v>
      </c>
      <c r="M27" s="99">
        <f>'11-12.09 (УИК)'!O171</f>
        <v>7.68287341217696</v>
      </c>
      <c r="N27" s="89">
        <f>'11-12.09 (УИК)'!P171</f>
        <v>1205</v>
      </c>
      <c r="O27" s="14">
        <f>'11-12.09 (УИК)'!Q171</f>
        <v>87</v>
      </c>
      <c r="P27" s="14">
        <f>'11-12.09 (УИК)'!R171</f>
        <v>1292</v>
      </c>
      <c r="Q27" s="90">
        <f>'11-12.09 (УИК)'!S171</f>
        <v>11.31844064826982</v>
      </c>
    </row>
    <row r="28" spans="1:17" ht="18.75">
      <c r="A28" s="63">
        <v>25</v>
      </c>
      <c r="B28" s="49">
        <f>'02-10.09 (округ)'!T28</f>
        <v>556</v>
      </c>
      <c r="C28" s="50">
        <f>'02-10.09 (округ)'!U28</f>
        <v>4.680528664028959</v>
      </c>
      <c r="D28" s="46">
        <f>'11-12.09 (УИК)'!F179</f>
        <v>424</v>
      </c>
      <c r="E28" s="46">
        <f>'11-12.09 (УИК)'!G179</f>
        <v>67</v>
      </c>
      <c r="F28" s="46">
        <f>'11-12.09 (УИК)'!H179</f>
        <v>491</v>
      </c>
      <c r="G28" s="67">
        <f>'11-12.09 (УИК)'!I179</f>
        <v>3.5723312831746568</v>
      </c>
      <c r="H28" s="46">
        <f>'11-12.09 (УИК)'!J179</f>
        <v>462</v>
      </c>
      <c r="I28" s="46">
        <f>'11-12.09 (УИК)'!K179</f>
        <v>49</v>
      </c>
      <c r="J28" s="46">
        <f>'11-12.09 (УИК)'!L179</f>
        <v>511</v>
      </c>
      <c r="K28" s="67">
        <f>'11-12.09 (УИК)'!M179</f>
        <v>4.3053332209958715</v>
      </c>
      <c r="L28" s="46">
        <f>'11-12.09 (УИК)'!N179</f>
        <v>1002</v>
      </c>
      <c r="M28" s="99">
        <f>'11-12.09 (УИК)'!O179</f>
        <v>8.442160249389165</v>
      </c>
      <c r="N28" s="89">
        <f>'11-12.09 (УИК)'!P179</f>
        <v>1442</v>
      </c>
      <c r="O28" s="14">
        <f>'11-12.09 (УИК)'!Q179</f>
        <v>116</v>
      </c>
      <c r="P28" s="14">
        <f>'11-12.09 (УИК)'!R179</f>
        <v>1558</v>
      </c>
      <c r="Q28" s="90">
        <f>'11-12.09 (УИК)'!S179</f>
        <v>13.126632403740837</v>
      </c>
    </row>
    <row r="29" spans="1:17" ht="18.75">
      <c r="A29" s="63">
        <v>26</v>
      </c>
      <c r="B29" s="49">
        <f>'02-10.09 (округ)'!T29</f>
        <v>509</v>
      </c>
      <c r="C29" s="50">
        <f>'02-10.09 (округ)'!U29</f>
        <v>4.354893908281999</v>
      </c>
      <c r="D29" s="46">
        <f>'11-12.09 (УИК)'!F186</f>
        <v>488</v>
      </c>
      <c r="E29" s="46">
        <f>'11-12.09 (УИК)'!G186</f>
        <v>46</v>
      </c>
      <c r="F29" s="46">
        <f>'11-12.09 (УИК)'!H186</f>
        <v>534</v>
      </c>
      <c r="G29" s="67">
        <f>'11-12.09 (УИК)'!I186</f>
        <v>4.1766518315645325</v>
      </c>
      <c r="H29" s="46">
        <f>'11-12.09 (УИК)'!J186</f>
        <v>440</v>
      </c>
      <c r="I29" s="46">
        <f>'11-12.09 (УИК)'!K186</f>
        <v>26</v>
      </c>
      <c r="J29" s="46">
        <f>'11-12.09 (УИК)'!L186</f>
        <v>466</v>
      </c>
      <c r="K29" s="67">
        <f>'11-12.09 (УИК)'!M186</f>
        <v>3.9883601506333446</v>
      </c>
      <c r="L29" s="46">
        <f>'11-12.09 (УИК)'!N186</f>
        <v>1000</v>
      </c>
      <c r="M29" s="99">
        <f>'11-12.09 (УИК)'!O186</f>
        <v>8.558712769599452</v>
      </c>
      <c r="N29" s="89">
        <f>'11-12.09 (УИК)'!P186</f>
        <v>1437</v>
      </c>
      <c r="O29" s="14">
        <f>'11-12.09 (УИК)'!Q186</f>
        <v>72</v>
      </c>
      <c r="P29" s="14">
        <f>'11-12.09 (УИК)'!R186</f>
        <v>1509</v>
      </c>
      <c r="Q29" s="90">
        <f>'11-12.09 (УИК)'!S186</f>
        <v>12.915097569325573</v>
      </c>
    </row>
    <row r="30" spans="1:17" ht="18.75">
      <c r="A30" s="63">
        <v>27</v>
      </c>
      <c r="B30" s="49">
        <f>'02-10.09 (округ)'!T30</f>
        <v>403</v>
      </c>
      <c r="C30" s="50">
        <f>'02-10.09 (округ)'!U30</f>
        <v>3.5978930452638154</v>
      </c>
      <c r="D30" s="46">
        <f>'11-12.09 (УИК)'!F193</f>
        <v>395</v>
      </c>
      <c r="E30" s="46">
        <f>'11-12.09 (УИК)'!G193</f>
        <v>66</v>
      </c>
      <c r="F30" s="46">
        <f>'11-12.09 (УИК)'!H193</f>
        <v>461</v>
      </c>
      <c r="G30" s="67">
        <f>'11-12.09 (УИК)'!I193</f>
        <v>3.5305684662138006</v>
      </c>
      <c r="H30" s="46">
        <f>'11-12.09 (УИК)'!J193</f>
        <v>350</v>
      </c>
      <c r="I30" s="46">
        <f>'11-12.09 (УИК)'!K193</f>
        <v>40</v>
      </c>
      <c r="J30" s="46">
        <f>'11-12.09 (УИК)'!L193</f>
        <v>390</v>
      </c>
      <c r="K30" s="67">
        <f>'11-12.09 (УИК)'!M193</f>
        <v>3.485877726135145</v>
      </c>
      <c r="L30" s="46">
        <f>'11-12.09 (УИК)'!N193</f>
        <v>851</v>
      </c>
      <c r="M30" s="99">
        <f>'11-12.09 (УИК)'!O193</f>
        <v>7.606363961387201</v>
      </c>
      <c r="N30" s="89">
        <f>'11-12.09 (УИК)'!P193</f>
        <v>1148</v>
      </c>
      <c r="O30" s="14">
        <f>'11-12.09 (УИК)'!Q193</f>
        <v>106</v>
      </c>
      <c r="P30" s="14">
        <f>'11-12.09 (УИК)'!R193</f>
        <v>1254</v>
      </c>
      <c r="Q30" s="90">
        <f>'11-12.09 (УИК)'!S193</f>
        <v>11.20843761172685</v>
      </c>
    </row>
    <row r="31" spans="1:17" ht="18.75">
      <c r="A31" s="63">
        <v>28</v>
      </c>
      <c r="B31" s="49">
        <f>'02-10.09 (округ)'!T31</f>
        <v>549</v>
      </c>
      <c r="C31" s="50">
        <f>'02-10.09 (округ)'!U31</f>
        <v>4.796016423517078</v>
      </c>
      <c r="D31" s="46">
        <f>'11-12.09 (УИК)'!F200</f>
        <v>552</v>
      </c>
      <c r="E31" s="46">
        <f>'11-12.09 (УИК)'!G200</f>
        <v>55</v>
      </c>
      <c r="F31" s="46">
        <f>'11-12.09 (УИК)'!H200</f>
        <v>607</v>
      </c>
      <c r="G31" s="67">
        <f>'11-12.09 (УИК)'!I200</f>
        <v>4.8281290999737605</v>
      </c>
      <c r="H31" s="46">
        <f>'11-12.09 (УИК)'!J200</f>
        <v>457</v>
      </c>
      <c r="I31" s="46">
        <f>'11-12.09 (УИК)'!K200</f>
        <v>29</v>
      </c>
      <c r="J31" s="46">
        <f>'11-12.09 (УИК)'!L200</f>
        <v>486</v>
      </c>
      <c r="K31" s="67">
        <f>'11-12.09 (УИК)'!M200</f>
        <v>4.250852794542115</v>
      </c>
      <c r="L31" s="46">
        <f>'11-12.09 (УИК)'!N200</f>
        <v>1093</v>
      </c>
      <c r="M31" s="99">
        <f>'11-12.09 (УИК)'!O200</f>
        <v>9.56004548237558</v>
      </c>
      <c r="N31" s="89">
        <f>'11-12.09 (УИК)'!P200</f>
        <v>1558</v>
      </c>
      <c r="O31" s="14">
        <f>'11-12.09 (УИК)'!Q200</f>
        <v>84</v>
      </c>
      <c r="P31" s="14">
        <f>'11-12.09 (УИК)'!R200</f>
        <v>1642</v>
      </c>
      <c r="Q31" s="90">
        <f>'11-12.09 (УИК)'!S200</f>
        <v>14.361934750284263</v>
      </c>
    </row>
    <row r="32" spans="1:17" ht="18.75">
      <c r="A32" s="63">
        <v>29</v>
      </c>
      <c r="B32" s="49">
        <f>'02-10.09 (округ)'!T32</f>
        <v>399</v>
      </c>
      <c r="C32" s="50">
        <f>'02-10.09 (округ)'!U32</f>
        <v>3.651839648544756</v>
      </c>
      <c r="D32" s="46">
        <f>'11-12.09 (УИК)'!F207</f>
        <v>249</v>
      </c>
      <c r="E32" s="46">
        <f>'11-12.09 (УИК)'!G207</f>
        <v>0</v>
      </c>
      <c r="F32" s="46">
        <f>'11-12.09 (УИК)'!H207</f>
        <v>249</v>
      </c>
      <c r="G32" s="67">
        <f>'11-12.09 (УИК)'!I207</f>
        <v>2.26775956284153</v>
      </c>
      <c r="H32" s="46">
        <f>'11-12.09 (УИК)'!J207</f>
        <v>268</v>
      </c>
      <c r="I32" s="46">
        <f>'11-12.09 (УИК)'!K207</f>
        <v>0</v>
      </c>
      <c r="J32" s="46">
        <f>'11-12.09 (УИК)'!L207</f>
        <v>268</v>
      </c>
      <c r="K32" s="67">
        <f>'11-12.09 (УИК)'!M207</f>
        <v>2.4408014571948997</v>
      </c>
      <c r="L32" s="46">
        <f>'11-12.09 (УИК)'!N207</f>
        <v>517</v>
      </c>
      <c r="M32" s="99">
        <f>'11-12.09 (УИК)'!O207</f>
        <v>4.70856102003643</v>
      </c>
      <c r="N32" s="89">
        <f>'11-12.09 (УИК)'!P207</f>
        <v>916</v>
      </c>
      <c r="O32" s="14">
        <f>'11-12.09 (УИК)'!Q207</f>
        <v>0</v>
      </c>
      <c r="P32" s="14">
        <f>'11-12.09 (УИК)'!R207</f>
        <v>916</v>
      </c>
      <c r="Q32" s="90">
        <f>'11-12.09 (УИК)'!S207</f>
        <v>8.342440801457194</v>
      </c>
    </row>
    <row r="33" spans="1:17" ht="18.75">
      <c r="A33" s="63">
        <v>30</v>
      </c>
      <c r="B33" s="49">
        <f>'02-10.09 (округ)'!T33</f>
        <v>417</v>
      </c>
      <c r="C33" s="50">
        <f>'02-10.09 (округ)'!U33</f>
        <v>3.4474206349206353</v>
      </c>
      <c r="D33" s="46">
        <f>'11-12.09 (УИК)'!F214</f>
        <v>346</v>
      </c>
      <c r="E33" s="46">
        <f>'11-12.09 (УИК)'!G214</f>
        <v>59</v>
      </c>
      <c r="F33" s="46">
        <f>'11-12.09 (УИК)'!H214</f>
        <v>405</v>
      </c>
      <c r="G33" s="67">
        <f>'11-12.09 (УИК)'!I214</f>
        <v>2.8602132760188477</v>
      </c>
      <c r="H33" s="46">
        <f>'11-12.09 (УИК)'!J214</f>
        <v>349</v>
      </c>
      <c r="I33" s="46">
        <f>'11-12.09 (УИК)'!K214</f>
        <v>52</v>
      </c>
      <c r="J33" s="46">
        <f>'11-12.09 (УИК)'!L214</f>
        <v>401</v>
      </c>
      <c r="K33" s="67">
        <f>'11-12.09 (УИК)'!M214</f>
        <v>3.3148714557328263</v>
      </c>
      <c r="L33" s="46">
        <f>'11-12.09 (УИК)'!N214</f>
        <v>806</v>
      </c>
      <c r="M33" s="99">
        <f>'11-12.09 (УИК)'!O214</f>
        <v>6.662808960899397</v>
      </c>
      <c r="N33" s="89">
        <f>'11-12.09 (УИК)'!P214</f>
        <v>1112</v>
      </c>
      <c r="O33" s="14">
        <f>'11-12.09 (УИК)'!Q214</f>
        <v>111</v>
      </c>
      <c r="P33" s="14">
        <f>'11-12.09 (УИК)'!R214</f>
        <v>1223</v>
      </c>
      <c r="Q33" s="90">
        <f>'11-12.09 (УИК)'!S214</f>
        <v>10.1099446143672</v>
      </c>
    </row>
    <row r="34" spans="1:17" ht="18.75">
      <c r="A34" s="63">
        <v>31</v>
      </c>
      <c r="B34" s="49">
        <f>'02-10.09 (округ)'!T34</f>
        <v>427</v>
      </c>
      <c r="C34" s="50">
        <f>'02-10.09 (округ)'!U34</f>
        <v>4.077150768643178</v>
      </c>
      <c r="D34" s="46">
        <f>'11-12.09 (УИК)'!F222</f>
        <v>268</v>
      </c>
      <c r="E34" s="46">
        <f>'11-12.09 (УИК)'!G222</f>
        <v>15</v>
      </c>
      <c r="F34" s="46">
        <f>'11-12.09 (УИК)'!H222</f>
        <v>283</v>
      </c>
      <c r="G34" s="67">
        <f>'11-12.09 (УИК)'!I222</f>
        <v>2.5426944971537004</v>
      </c>
      <c r="H34" s="46">
        <f>'11-12.09 (УИК)'!J222</f>
        <v>293</v>
      </c>
      <c r="I34" s="46">
        <f>'11-12.09 (УИК)'!K222</f>
        <v>51</v>
      </c>
      <c r="J34" s="46">
        <f>'11-12.09 (УИК)'!L222</f>
        <v>344</v>
      </c>
      <c r="K34" s="67">
        <f>'11-12.09 (УИК)'!M222</f>
        <v>3.2637571157495255</v>
      </c>
      <c r="L34" s="46">
        <f>'11-12.09 (УИК)'!N222</f>
        <v>627</v>
      </c>
      <c r="M34" s="99">
        <f>'11-12.09 (УИК)'!O222</f>
        <v>5.948766603415559</v>
      </c>
      <c r="N34" s="89">
        <f>'11-12.09 (УИК)'!P222</f>
        <v>988</v>
      </c>
      <c r="O34" s="14">
        <f>'11-12.09 (УИК)'!Q222</f>
        <v>66</v>
      </c>
      <c r="P34" s="14">
        <f>'11-12.09 (УИК)'!R222</f>
        <v>1054</v>
      </c>
      <c r="Q34" s="90">
        <f>'11-12.09 (УИК)'!S222</f>
        <v>10</v>
      </c>
    </row>
    <row r="35" spans="1:17" ht="18.75">
      <c r="A35" s="63">
        <v>32</v>
      </c>
      <c r="B35" s="49">
        <f>'02-10.09 (округ)'!T35</f>
        <v>431</v>
      </c>
      <c r="C35" s="50">
        <f>'02-10.09 (округ)'!U35</f>
        <v>3.592564807868634</v>
      </c>
      <c r="D35" s="46">
        <f>'11-12.09 (УИК)'!F229</f>
        <v>299</v>
      </c>
      <c r="E35" s="46">
        <f>'11-12.09 (УИК)'!G229</f>
        <v>0</v>
      </c>
      <c r="F35" s="46">
        <f>'11-12.09 (УИК)'!H229</f>
        <v>299</v>
      </c>
      <c r="G35" s="67">
        <f>'11-12.09 (УИК)'!I229</f>
        <v>2.4908363878707096</v>
      </c>
      <c r="H35" s="46">
        <f>'11-12.09 (УИК)'!J229</f>
        <v>270</v>
      </c>
      <c r="I35" s="46">
        <f>'11-12.09 (УИК)'!K229</f>
        <v>38</v>
      </c>
      <c r="J35" s="46">
        <f>'11-12.09 (УИК)'!L229</f>
        <v>308</v>
      </c>
      <c r="K35" s="67">
        <f>'11-12.09 (УИК)'!M229</f>
        <v>2.5658113962012665</v>
      </c>
      <c r="L35" s="46">
        <f>'11-12.09 (УИК)'!N229</f>
        <v>607</v>
      </c>
      <c r="M35" s="99">
        <f>'11-12.09 (УИК)'!O229</f>
        <v>5.056647784071976</v>
      </c>
      <c r="N35" s="89">
        <f>'11-12.09 (УИК)'!P229</f>
        <v>1000</v>
      </c>
      <c r="O35" s="14">
        <f>'11-12.09 (УИК)'!Q229</f>
        <v>38</v>
      </c>
      <c r="P35" s="14">
        <f>'11-12.09 (УИК)'!R229</f>
        <v>1038</v>
      </c>
      <c r="Q35" s="90">
        <f>'11-12.09 (УИК)'!S229</f>
        <v>8.647117627457513</v>
      </c>
    </row>
    <row r="36" spans="1:17" ht="18.75">
      <c r="A36" s="63">
        <v>33</v>
      </c>
      <c r="B36" s="49">
        <f>'02-10.09 (округ)'!T36</f>
        <v>486</v>
      </c>
      <c r="C36" s="50">
        <f>'02-10.09 (округ)'!U36</f>
        <v>4.113763331640427</v>
      </c>
      <c r="D36" s="46">
        <f>'11-12.09 (УИК)'!F236</f>
        <v>416</v>
      </c>
      <c r="E36" s="46">
        <f>'11-12.09 (УИК)'!G236</f>
        <v>2</v>
      </c>
      <c r="F36" s="46">
        <f>'11-12.09 (УИК)'!H236</f>
        <v>418</v>
      </c>
      <c r="G36" s="67">
        <f>'11-12.09 (УИК)'!I236</f>
        <v>3.508771929824561</v>
      </c>
      <c r="H36" s="46">
        <f>'11-12.09 (УИК)'!J236</f>
        <v>352</v>
      </c>
      <c r="I36" s="46">
        <f>'11-12.09 (УИК)'!K236</f>
        <v>20</v>
      </c>
      <c r="J36" s="46">
        <f>'11-12.09 (УИК)'!L236</f>
        <v>372</v>
      </c>
      <c r="K36" s="67">
        <f>'11-12.09 (УИК)'!M236</f>
        <v>3.137651821862348</v>
      </c>
      <c r="L36" s="46">
        <f>'11-12.09 (УИК)'!N236</f>
        <v>790</v>
      </c>
      <c r="M36" s="99">
        <f>'11-12.09 (УИК)'!O236</f>
        <v>6.663292847503374</v>
      </c>
      <c r="N36" s="89">
        <f>'11-12.09 (УИК)'!P236</f>
        <v>1254</v>
      </c>
      <c r="O36" s="14">
        <f>'11-12.09 (УИК)'!Q236</f>
        <v>22</v>
      </c>
      <c r="P36" s="14">
        <f>'11-12.09 (УИК)'!R236</f>
        <v>1276</v>
      </c>
      <c r="Q36" s="90">
        <f>'11-12.09 (УИК)'!S236</f>
        <v>10.762483130904183</v>
      </c>
    </row>
    <row r="37" spans="1:17" ht="18.75">
      <c r="A37" s="63">
        <v>34</v>
      </c>
      <c r="B37" s="49">
        <f>'02-10.09 (округ)'!T37</f>
        <v>465</v>
      </c>
      <c r="C37" s="50">
        <f>'02-10.09 (округ)'!U37</f>
        <v>3.985600411416817</v>
      </c>
      <c r="D37" s="46">
        <f>'11-12.09 (УИК)'!F243</f>
        <v>392</v>
      </c>
      <c r="E37" s="46">
        <f>'11-12.09 (УИК)'!G243</f>
        <v>0</v>
      </c>
      <c r="F37" s="46">
        <f>'11-12.09 (УИК)'!H243</f>
        <v>392</v>
      </c>
      <c r="G37" s="67">
        <f>'11-12.09 (УИК)'!I243</f>
        <v>3.3550154056829853</v>
      </c>
      <c r="H37" s="46">
        <f>'11-12.09 (УИК)'!J243</f>
        <v>353</v>
      </c>
      <c r="I37" s="46">
        <f>'11-12.09 (УИК)'!K243</f>
        <v>6</v>
      </c>
      <c r="J37" s="46">
        <f>'11-12.09 (УИК)'!L243</f>
        <v>359</v>
      </c>
      <c r="K37" s="67">
        <f>'11-12.09 (УИК)'!M243</f>
        <v>3.0725778842862033</v>
      </c>
      <c r="L37" s="46">
        <f>'11-12.09 (УИК)'!N243</f>
        <v>751</v>
      </c>
      <c r="M37" s="99">
        <f>'11-12.09 (УИК)'!O243</f>
        <v>6.427593289969188</v>
      </c>
      <c r="N37" s="89">
        <f>'11-12.09 (УИК)'!P243</f>
        <v>1210</v>
      </c>
      <c r="O37" s="14">
        <f>'11-12.09 (УИК)'!Q243</f>
        <v>6</v>
      </c>
      <c r="P37" s="14">
        <f>'11-12.09 (УИК)'!R243</f>
        <v>1216</v>
      </c>
      <c r="Q37" s="90">
        <f>'11-12.09 (УИК)'!S243</f>
        <v>10.407394727832935</v>
      </c>
    </row>
    <row r="38" spans="1:17" ht="18.75">
      <c r="A38" s="63">
        <v>35</v>
      </c>
      <c r="B38" s="49">
        <f>'02-10.09 (округ)'!T38</f>
        <v>414</v>
      </c>
      <c r="C38" s="50">
        <f>'02-10.09 (округ)'!U38</f>
        <v>4.011239221005717</v>
      </c>
      <c r="D38" s="46">
        <f>'11-12.09 (УИК)'!F249</f>
        <v>216</v>
      </c>
      <c r="E38" s="46">
        <f>'11-12.09 (УИК)'!G249</f>
        <v>38</v>
      </c>
      <c r="F38" s="46">
        <f>'11-12.09 (УИК)'!H249</f>
        <v>254</v>
      </c>
      <c r="G38" s="67">
        <f>'11-12.09 (УИК)'!I249</f>
        <v>2.0879652005799905</v>
      </c>
      <c r="H38" s="46">
        <f>'11-12.09 (УИК)'!J249</f>
        <v>253</v>
      </c>
      <c r="I38" s="46">
        <f>'11-12.09 (УИК)'!K249</f>
        <v>20</v>
      </c>
      <c r="J38" s="46">
        <f>'11-12.09 (УИК)'!L249</f>
        <v>273</v>
      </c>
      <c r="K38" s="67">
        <f>'11-12.09 (УИК)'!M249</f>
        <v>2.63895601739971</v>
      </c>
      <c r="L38" s="46">
        <f>'11-12.09 (УИК)'!N249</f>
        <v>527</v>
      </c>
      <c r="M38" s="99">
        <f>'11-12.09 (УИК)'!O249</f>
        <v>5.094248429192847</v>
      </c>
      <c r="N38" s="89">
        <f>'11-12.09 (УИК)'!P249</f>
        <v>883</v>
      </c>
      <c r="O38" s="14">
        <f>'11-12.09 (УИК)'!Q249</f>
        <v>58</v>
      </c>
      <c r="P38" s="14">
        <f>'11-12.09 (УИК)'!R249</f>
        <v>941</v>
      </c>
      <c r="Q38" s="90">
        <f>'11-12.09 (УИК)'!S249</f>
        <v>9.096181730304496</v>
      </c>
    </row>
    <row r="39" spans="1:17" ht="18.75">
      <c r="A39" s="63">
        <v>36</v>
      </c>
      <c r="B39" s="49">
        <f>'02-10.09 (округ)'!T39</f>
        <v>518</v>
      </c>
      <c r="C39" s="50">
        <f>'02-10.09 (округ)'!U39</f>
        <v>4.872084273890143</v>
      </c>
      <c r="D39" s="46">
        <f>'11-12.09 (УИК)'!F255</f>
        <v>274</v>
      </c>
      <c r="E39" s="46">
        <f>'11-12.09 (УИК)'!G255</f>
        <v>0</v>
      </c>
      <c r="F39" s="46">
        <f>'11-12.09 (УИК)'!H255</f>
        <v>274</v>
      </c>
      <c r="G39" s="67">
        <f>'11-12.09 (УИК)'!I255</f>
        <v>2.565062722336641</v>
      </c>
      <c r="H39" s="46">
        <f>'11-12.09 (УИК)'!J255</f>
        <v>302</v>
      </c>
      <c r="I39" s="46">
        <f>'11-12.09 (УИК)'!K255</f>
        <v>1</v>
      </c>
      <c r="J39" s="46">
        <f>'11-12.09 (УИК)'!L255</f>
        <v>303</v>
      </c>
      <c r="K39" s="67">
        <f>'11-12.09 (УИК)'!M255</f>
        <v>2.836547463021906</v>
      </c>
      <c r="L39" s="46">
        <f>'11-12.09 (УИК)'!N255</f>
        <v>577</v>
      </c>
      <c r="M39" s="99">
        <f>'11-12.09 (УИК)'!O255</f>
        <v>5.401610185358547</v>
      </c>
      <c r="N39" s="89">
        <f>'11-12.09 (УИК)'!P255</f>
        <v>1094</v>
      </c>
      <c r="O39" s="14">
        <f>'11-12.09 (УИК)'!Q255</f>
        <v>1</v>
      </c>
      <c r="P39" s="14">
        <f>'11-12.09 (УИК)'!R255</f>
        <v>1095</v>
      </c>
      <c r="Q39" s="90">
        <f>'11-12.09 (УИК)'!S255</f>
        <v>10.250889346564314</v>
      </c>
    </row>
    <row r="40" spans="1:17" ht="19.5" thickBot="1">
      <c r="A40" s="64" t="s">
        <v>218</v>
      </c>
      <c r="B40" s="65">
        <f>'02-10.09 (округ)'!T40</f>
        <v>18152</v>
      </c>
      <c r="C40" s="66">
        <f>'02-10.09 (округ)'!U40</f>
        <v>4.462582358147311</v>
      </c>
      <c r="D40" s="53">
        <f>'11-12.09 (УИК)'!F256</f>
        <v>14515</v>
      </c>
      <c r="E40" s="9">
        <f>'11-12.09 (УИК)'!G256</f>
        <v>1268</v>
      </c>
      <c r="F40" s="9">
        <f>'11-12.09 (УИК)'!H256</f>
        <v>15783</v>
      </c>
      <c r="G40" s="74">
        <f>'11-12.09 (УИК)'!I256</f>
        <v>3.8762869380697893</v>
      </c>
      <c r="H40" s="9">
        <f>'11-12.09 (УИК)'!J256</f>
        <v>13584</v>
      </c>
      <c r="I40" s="9">
        <f>'11-12.09 (УИК)'!K256</f>
        <v>1247</v>
      </c>
      <c r="J40" s="9">
        <f>'11-12.09 (УИК)'!L256</f>
        <v>14831</v>
      </c>
      <c r="K40" s="11">
        <f>'11-12.09 (УИК)'!M256</f>
        <v>3.6424768154668343</v>
      </c>
      <c r="L40" s="9">
        <f>'11-12.09 (УИК)'!N256</f>
        <v>30614</v>
      </c>
      <c r="M40" s="74">
        <f>'11-12.09 (УИК)'!O256</f>
        <v>7.518763753536624</v>
      </c>
      <c r="N40" s="91">
        <f>'11-12.09 (УИК)'!P256</f>
        <v>46251</v>
      </c>
      <c r="O40" s="92">
        <f>'11-12.09 (УИК)'!Q256</f>
        <v>2515</v>
      </c>
      <c r="P40" s="92">
        <f>'11-12.09 (УИК)'!R256</f>
        <v>48766</v>
      </c>
      <c r="Q40" s="97">
        <f>'11-12.09 (УИК)'!S256</f>
        <v>11.976874410562715</v>
      </c>
    </row>
    <row r="41" ht="15.75" thickTop="1"/>
  </sheetData>
  <sheetProtection/>
  <mergeCells count="7">
    <mergeCell ref="N2:Q2"/>
    <mergeCell ref="D2:G2"/>
    <mergeCell ref="A1:Q1"/>
    <mergeCell ref="A2:A3"/>
    <mergeCell ref="B2:C2"/>
    <mergeCell ref="H2:K2"/>
    <mergeCell ref="L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6"/>
  <sheetViews>
    <sheetView zoomScalePageLayoutView="0" workbookViewId="0" topLeftCell="A40">
      <selection activeCell="V63" sqref="V63"/>
    </sheetView>
  </sheetViews>
  <sheetFormatPr defaultColWidth="9.140625" defaultRowHeight="15"/>
  <cols>
    <col min="1" max="1" width="10.28125" style="0" customWidth="1"/>
    <col min="2" max="2" width="12.00390625" style="0" customWidth="1"/>
    <col min="3" max="3" width="7.8515625" style="0" customWidth="1"/>
    <col min="4" max="4" width="5.57421875" style="0" customWidth="1"/>
    <col min="5" max="5" width="6.140625" style="0" customWidth="1"/>
    <col min="6" max="6" width="5.57421875" style="0" customWidth="1"/>
    <col min="7" max="7" width="6.140625" style="0" customWidth="1"/>
    <col min="8" max="8" width="5.57421875" style="0" customWidth="1"/>
    <col min="9" max="9" width="7.28125" style="0" customWidth="1"/>
    <col min="10" max="10" width="5.57421875" style="0" customWidth="1"/>
    <col min="11" max="11" width="7.28125" style="0" customWidth="1"/>
    <col min="12" max="12" width="5.57421875" style="0" customWidth="1"/>
    <col min="13" max="13" width="7.28125" style="0" customWidth="1"/>
    <col min="14" max="14" width="5.57421875" style="0" customWidth="1"/>
    <col min="15" max="15" width="7.28125" style="15" customWidth="1"/>
    <col min="16" max="16" width="5.57421875" style="0" customWidth="1"/>
    <col min="17" max="17" width="7.28125" style="15" customWidth="1"/>
    <col min="18" max="18" width="5.57421875" style="0" customWidth="1"/>
    <col min="19" max="19" width="7.28125" style="15" customWidth="1"/>
    <col min="20" max="20" width="5.57421875" style="0" customWidth="1"/>
    <col min="21" max="21" width="7.28125" style="15" customWidth="1"/>
    <col min="22" max="22" width="6.7109375" style="0" customWidth="1"/>
    <col min="23" max="23" width="7.28125" style="15" customWidth="1"/>
  </cols>
  <sheetData>
    <row r="1" spans="1:23" ht="78" customHeight="1">
      <c r="A1" s="125" t="s">
        <v>226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3" spans="1:23" ht="79.5" customHeight="1">
      <c r="A3" s="115" t="s">
        <v>0</v>
      </c>
      <c r="B3" s="115" t="s">
        <v>1</v>
      </c>
      <c r="C3" s="115" t="s">
        <v>2</v>
      </c>
      <c r="D3" s="145">
        <v>44076</v>
      </c>
      <c r="E3" s="145"/>
      <c r="F3" s="147">
        <v>44077</v>
      </c>
      <c r="G3" s="147"/>
      <c r="H3" s="147">
        <v>44078</v>
      </c>
      <c r="I3" s="147"/>
      <c r="J3" s="147">
        <v>44079</v>
      </c>
      <c r="K3" s="147"/>
      <c r="L3" s="147">
        <v>44080</v>
      </c>
      <c r="M3" s="147"/>
      <c r="N3" s="147">
        <v>44081</v>
      </c>
      <c r="O3" s="147"/>
      <c r="P3" s="147">
        <v>44082</v>
      </c>
      <c r="Q3" s="147"/>
      <c r="R3" s="147">
        <v>44083</v>
      </c>
      <c r="S3" s="147"/>
      <c r="T3" s="147">
        <v>44084</v>
      </c>
      <c r="U3" s="147"/>
      <c r="V3" s="159" t="s">
        <v>218</v>
      </c>
      <c r="W3" s="159"/>
    </row>
    <row r="4" spans="1:24" ht="24" customHeight="1" thickBot="1">
      <c r="A4" s="148"/>
      <c r="B4" s="148"/>
      <c r="C4" s="148"/>
      <c r="D4" s="19" t="s">
        <v>219</v>
      </c>
      <c r="E4" s="19" t="s">
        <v>220</v>
      </c>
      <c r="F4" s="19" t="s">
        <v>219</v>
      </c>
      <c r="G4" s="19" t="s">
        <v>220</v>
      </c>
      <c r="H4" s="19" t="s">
        <v>219</v>
      </c>
      <c r="I4" s="19" t="s">
        <v>220</v>
      </c>
      <c r="J4" s="19" t="s">
        <v>219</v>
      </c>
      <c r="K4" s="19" t="s">
        <v>220</v>
      </c>
      <c r="L4" s="19" t="s">
        <v>219</v>
      </c>
      <c r="M4" s="19" t="s">
        <v>220</v>
      </c>
      <c r="N4" s="19" t="s">
        <v>219</v>
      </c>
      <c r="O4" s="20" t="s">
        <v>220</v>
      </c>
      <c r="P4" s="19" t="s">
        <v>219</v>
      </c>
      <c r="Q4" s="20" t="s">
        <v>220</v>
      </c>
      <c r="R4" s="19" t="s">
        <v>219</v>
      </c>
      <c r="S4" s="20" t="s">
        <v>220</v>
      </c>
      <c r="T4" s="19" t="s">
        <v>219</v>
      </c>
      <c r="U4" s="20" t="s">
        <v>220</v>
      </c>
      <c r="V4" s="29" t="s">
        <v>219</v>
      </c>
      <c r="W4" s="30" t="s">
        <v>220</v>
      </c>
      <c r="X4" s="4"/>
    </row>
    <row r="5" spans="1:23" ht="15.75">
      <c r="A5" s="132">
        <v>1</v>
      </c>
      <c r="B5" s="1" t="s">
        <v>3</v>
      </c>
      <c r="C5" s="2">
        <v>1891</v>
      </c>
      <c r="D5" s="13">
        <v>7</v>
      </c>
      <c r="E5" s="10">
        <f aca="true" t="shared" si="0" ref="E5:E17">D5/C5*100</f>
        <v>0.370174510840825</v>
      </c>
      <c r="F5" s="13">
        <v>6</v>
      </c>
      <c r="G5" s="10">
        <f>F5/C5*100</f>
        <v>0.31729243786356426</v>
      </c>
      <c r="H5" s="14">
        <v>18</v>
      </c>
      <c r="I5" s="10">
        <f>H5/C5*100</f>
        <v>0.9518773135906927</v>
      </c>
      <c r="J5" s="14">
        <v>28</v>
      </c>
      <c r="K5" s="28">
        <f aca="true" t="shared" si="1" ref="K5:K68">J5/C5*100</f>
        <v>1.4806980433633</v>
      </c>
      <c r="L5" s="14">
        <v>28</v>
      </c>
      <c r="M5" s="28">
        <f aca="true" t="shared" si="2" ref="M5:M68">L5/C5*100</f>
        <v>1.4806980433633</v>
      </c>
      <c r="N5" s="14">
        <v>29</v>
      </c>
      <c r="O5" s="28">
        <f aca="true" t="shared" si="3" ref="O5:O68">N5/C5*100</f>
        <v>1.5335801163405607</v>
      </c>
      <c r="P5" s="6">
        <v>36</v>
      </c>
      <c r="Q5" s="69">
        <f aca="true" t="shared" si="4" ref="Q5:Q69">P5/C5*100</f>
        <v>1.9037546271813854</v>
      </c>
      <c r="R5" s="6">
        <v>19</v>
      </c>
      <c r="S5" s="69">
        <f aca="true" t="shared" si="5" ref="S5:S68">R5/C5*100</f>
        <v>1.0047593865679536</v>
      </c>
      <c r="T5" s="6">
        <v>58</v>
      </c>
      <c r="U5" s="28">
        <f aca="true" t="shared" si="6" ref="U5:U68">T5/C5*100</f>
        <v>3.0671602326811214</v>
      </c>
      <c r="V5" s="31">
        <f>D5+F5+H5+J5+L5+N5+P5+R5+T5</f>
        <v>229</v>
      </c>
      <c r="W5" s="32">
        <f aca="true" t="shared" si="7" ref="W5:W17">V5/C5*100</f>
        <v>12.109994711792703</v>
      </c>
    </row>
    <row r="6" spans="1:23" ht="15.75">
      <c r="A6" s="133"/>
      <c r="B6" s="1" t="s">
        <v>4</v>
      </c>
      <c r="C6" s="2">
        <v>2292</v>
      </c>
      <c r="D6" s="13">
        <v>7</v>
      </c>
      <c r="E6" s="10">
        <f t="shared" si="0"/>
        <v>0.30541012216404884</v>
      </c>
      <c r="F6" s="13">
        <v>11</v>
      </c>
      <c r="G6" s="10">
        <f aca="true" t="shared" si="8" ref="G6:G69">F6/C6*100</f>
        <v>0.4799301919720768</v>
      </c>
      <c r="H6" s="14">
        <v>21</v>
      </c>
      <c r="I6" s="10">
        <f aca="true" t="shared" si="9" ref="I6:I69">H6/C6*100</f>
        <v>0.9162303664921465</v>
      </c>
      <c r="J6" s="14">
        <v>18</v>
      </c>
      <c r="K6" s="28">
        <f t="shared" si="1"/>
        <v>0.7853403141361256</v>
      </c>
      <c r="L6" s="14">
        <v>17</v>
      </c>
      <c r="M6" s="28">
        <f t="shared" si="2"/>
        <v>0.7417102966841187</v>
      </c>
      <c r="N6" s="14">
        <v>35</v>
      </c>
      <c r="O6" s="28">
        <f t="shared" si="3"/>
        <v>1.5270506108202444</v>
      </c>
      <c r="P6" s="6">
        <v>31</v>
      </c>
      <c r="Q6" s="69">
        <f t="shared" si="4"/>
        <v>1.3525305410122164</v>
      </c>
      <c r="R6" s="6">
        <v>27</v>
      </c>
      <c r="S6" s="69">
        <f t="shared" si="5"/>
        <v>1.1780104712041886</v>
      </c>
      <c r="T6" s="6">
        <v>48</v>
      </c>
      <c r="U6" s="28">
        <f t="shared" si="6"/>
        <v>2.094240837696335</v>
      </c>
      <c r="V6" s="33">
        <f>D6+F6+H6+J6+L6+N6+P6+R6+T6</f>
        <v>215</v>
      </c>
      <c r="W6" s="34">
        <f t="shared" si="7"/>
        <v>9.380453752181502</v>
      </c>
    </row>
    <row r="7" spans="1:23" ht="15.75">
      <c r="A7" s="133"/>
      <c r="B7" s="1" t="s">
        <v>5</v>
      </c>
      <c r="C7" s="2">
        <v>2539</v>
      </c>
      <c r="D7" s="13">
        <v>11</v>
      </c>
      <c r="E7" s="10">
        <f t="shared" si="0"/>
        <v>0.4332414336352895</v>
      </c>
      <c r="F7" s="13">
        <v>25</v>
      </c>
      <c r="G7" s="10">
        <f t="shared" si="8"/>
        <v>0.9846396218983853</v>
      </c>
      <c r="H7" s="14">
        <v>22</v>
      </c>
      <c r="I7" s="10">
        <f t="shared" si="9"/>
        <v>0.866482867270579</v>
      </c>
      <c r="J7" s="14">
        <v>27</v>
      </c>
      <c r="K7" s="28">
        <f t="shared" si="1"/>
        <v>1.063410791650256</v>
      </c>
      <c r="L7" s="14">
        <v>37</v>
      </c>
      <c r="M7" s="28">
        <f t="shared" si="2"/>
        <v>1.45726664040961</v>
      </c>
      <c r="N7" s="14">
        <v>28</v>
      </c>
      <c r="O7" s="28">
        <f t="shared" si="3"/>
        <v>1.1027963765261914</v>
      </c>
      <c r="P7" s="6">
        <v>32</v>
      </c>
      <c r="Q7" s="69">
        <f t="shared" si="4"/>
        <v>1.260338716029933</v>
      </c>
      <c r="R7" s="6">
        <v>35</v>
      </c>
      <c r="S7" s="69">
        <f t="shared" si="5"/>
        <v>1.3784954706577393</v>
      </c>
      <c r="T7" s="6">
        <v>45</v>
      </c>
      <c r="U7" s="28">
        <f t="shared" si="6"/>
        <v>1.7723513194170932</v>
      </c>
      <c r="V7" s="33">
        <f>D7+F7+H7+J7+L7+N7+P7+R7+T7</f>
        <v>262</v>
      </c>
      <c r="W7" s="34">
        <f t="shared" si="7"/>
        <v>10.319023237495077</v>
      </c>
    </row>
    <row r="8" spans="1:23" ht="15.75">
      <c r="A8" s="133"/>
      <c r="B8" s="1" t="s">
        <v>6</v>
      </c>
      <c r="C8" s="2">
        <v>1676</v>
      </c>
      <c r="D8" s="13">
        <v>5</v>
      </c>
      <c r="E8" s="10">
        <f t="shared" si="0"/>
        <v>0.29832935560859186</v>
      </c>
      <c r="F8" s="13">
        <v>4</v>
      </c>
      <c r="G8" s="10">
        <f t="shared" si="8"/>
        <v>0.23866348448687352</v>
      </c>
      <c r="H8" s="14">
        <v>8</v>
      </c>
      <c r="I8" s="10">
        <f t="shared" si="9"/>
        <v>0.47732696897374705</v>
      </c>
      <c r="J8" s="14">
        <v>15</v>
      </c>
      <c r="K8" s="28">
        <f t="shared" si="1"/>
        <v>0.8949880668257757</v>
      </c>
      <c r="L8" s="14">
        <v>19</v>
      </c>
      <c r="M8" s="28">
        <f t="shared" si="2"/>
        <v>1.133651551312649</v>
      </c>
      <c r="N8" s="14">
        <v>29</v>
      </c>
      <c r="O8" s="28">
        <f t="shared" si="3"/>
        <v>1.7303102625298328</v>
      </c>
      <c r="P8" s="6">
        <v>16</v>
      </c>
      <c r="Q8" s="69">
        <f t="shared" si="4"/>
        <v>0.9546539379474941</v>
      </c>
      <c r="R8" s="6">
        <v>18</v>
      </c>
      <c r="S8" s="69">
        <f t="shared" si="5"/>
        <v>1.0739856801909307</v>
      </c>
      <c r="T8" s="6">
        <v>26</v>
      </c>
      <c r="U8" s="28">
        <f t="shared" si="6"/>
        <v>1.5513126491646778</v>
      </c>
      <c r="V8" s="33">
        <f>D8+F8+H8+J8+L8+N8+P8+R8+T8</f>
        <v>140</v>
      </c>
      <c r="W8" s="34">
        <f t="shared" si="7"/>
        <v>8.353221957040573</v>
      </c>
    </row>
    <row r="9" spans="1:23" ht="15.75">
      <c r="A9" s="133"/>
      <c r="B9" s="1" t="s">
        <v>7</v>
      </c>
      <c r="C9" s="2">
        <v>2788</v>
      </c>
      <c r="D9" s="13">
        <v>7</v>
      </c>
      <c r="E9" s="10">
        <f t="shared" si="0"/>
        <v>0.2510760401721664</v>
      </c>
      <c r="F9" s="13">
        <v>14</v>
      </c>
      <c r="G9" s="10">
        <f t="shared" si="8"/>
        <v>0.5021520803443328</v>
      </c>
      <c r="H9" s="14">
        <v>15</v>
      </c>
      <c r="I9" s="10">
        <f t="shared" si="9"/>
        <v>0.5380200860832138</v>
      </c>
      <c r="J9" s="14">
        <v>8</v>
      </c>
      <c r="K9" s="28">
        <f t="shared" si="1"/>
        <v>0.2869440459110474</v>
      </c>
      <c r="L9" s="14">
        <v>27</v>
      </c>
      <c r="M9" s="28">
        <f t="shared" si="2"/>
        <v>0.9684361549497847</v>
      </c>
      <c r="N9" s="14">
        <v>29</v>
      </c>
      <c r="O9" s="28">
        <f t="shared" si="3"/>
        <v>1.0401721664275465</v>
      </c>
      <c r="P9" s="6">
        <v>20</v>
      </c>
      <c r="Q9" s="69">
        <f t="shared" si="4"/>
        <v>0.7173601147776184</v>
      </c>
      <c r="R9" s="6">
        <v>16</v>
      </c>
      <c r="S9" s="69">
        <f t="shared" si="5"/>
        <v>0.5738880918220948</v>
      </c>
      <c r="T9" s="6">
        <v>21</v>
      </c>
      <c r="U9" s="28">
        <f t="shared" si="6"/>
        <v>0.7532281205164992</v>
      </c>
      <c r="V9" s="33">
        <f>D9+F9+H9+J9+L9+N9+P9+R9+T9</f>
        <v>157</v>
      </c>
      <c r="W9" s="34">
        <f t="shared" si="7"/>
        <v>5.631276901004304</v>
      </c>
    </row>
    <row r="10" spans="1:23" ht="15.75">
      <c r="A10" s="134"/>
      <c r="B10" s="7" t="s">
        <v>218</v>
      </c>
      <c r="C10" s="8">
        <f>SUM(C5:C9)</f>
        <v>11186</v>
      </c>
      <c r="D10" s="9">
        <f>SUM(D5:D9)</f>
        <v>37</v>
      </c>
      <c r="E10" s="11">
        <f t="shared" si="0"/>
        <v>0.3307706061147863</v>
      </c>
      <c r="F10" s="9">
        <f>SUM(F5:F9)</f>
        <v>60</v>
      </c>
      <c r="G10" s="12">
        <f t="shared" si="8"/>
        <v>0.5363847666726265</v>
      </c>
      <c r="H10" s="9">
        <f>SUM(H5:H9)</f>
        <v>84</v>
      </c>
      <c r="I10" s="12">
        <f t="shared" si="9"/>
        <v>0.7509386733416771</v>
      </c>
      <c r="J10" s="9">
        <f>SUM(J5:J9)</f>
        <v>96</v>
      </c>
      <c r="K10" s="12">
        <f t="shared" si="1"/>
        <v>0.8582156266762024</v>
      </c>
      <c r="L10" s="9">
        <f>SUM(L5:L9)</f>
        <v>128</v>
      </c>
      <c r="M10" s="12">
        <f t="shared" si="2"/>
        <v>1.1442875022349366</v>
      </c>
      <c r="N10" s="9">
        <f>SUM(N5:N9)</f>
        <v>150</v>
      </c>
      <c r="O10" s="12">
        <f t="shared" si="3"/>
        <v>1.3409619166815663</v>
      </c>
      <c r="P10" s="9">
        <f>SUM(P5:P9)</f>
        <v>135</v>
      </c>
      <c r="Q10" s="12">
        <f t="shared" si="4"/>
        <v>1.2068657250134096</v>
      </c>
      <c r="R10" s="9">
        <f>SUM(R5:R9)</f>
        <v>115</v>
      </c>
      <c r="S10" s="12">
        <f t="shared" si="5"/>
        <v>1.0280708027892007</v>
      </c>
      <c r="T10" s="9">
        <f>SUM(T5:T9)</f>
        <v>198</v>
      </c>
      <c r="U10" s="12">
        <f t="shared" si="6"/>
        <v>1.7700697300196675</v>
      </c>
      <c r="V10" s="35">
        <f>SUM(V5:V9)</f>
        <v>1003</v>
      </c>
      <c r="W10" s="36">
        <f t="shared" si="7"/>
        <v>8.966565349544073</v>
      </c>
    </row>
    <row r="11" spans="1:23" ht="15.75">
      <c r="A11" s="135">
        <v>2</v>
      </c>
      <c r="B11" s="1" t="s">
        <v>8</v>
      </c>
      <c r="C11" s="2">
        <v>1875</v>
      </c>
      <c r="D11" s="13">
        <v>2</v>
      </c>
      <c r="E11" s="10">
        <f t="shared" si="0"/>
        <v>0.10666666666666667</v>
      </c>
      <c r="F11" s="13">
        <v>6</v>
      </c>
      <c r="G11" s="28">
        <f t="shared" si="8"/>
        <v>0.32</v>
      </c>
      <c r="H11" s="14">
        <v>7</v>
      </c>
      <c r="I11" s="10">
        <f t="shared" si="9"/>
        <v>0.37333333333333335</v>
      </c>
      <c r="J11" s="14">
        <v>14</v>
      </c>
      <c r="K11" s="28">
        <f t="shared" si="1"/>
        <v>0.7466666666666667</v>
      </c>
      <c r="L11" s="14">
        <v>13</v>
      </c>
      <c r="M11" s="28">
        <f t="shared" si="2"/>
        <v>0.6933333333333334</v>
      </c>
      <c r="N11" s="14">
        <v>15</v>
      </c>
      <c r="O11" s="28">
        <f t="shared" si="3"/>
        <v>0.8</v>
      </c>
      <c r="P11" s="6">
        <v>4</v>
      </c>
      <c r="Q11" s="69">
        <f t="shared" si="4"/>
        <v>0.21333333333333335</v>
      </c>
      <c r="R11" s="6">
        <v>8</v>
      </c>
      <c r="S11" s="69">
        <f t="shared" si="5"/>
        <v>0.4266666666666667</v>
      </c>
      <c r="T11" s="6">
        <v>10</v>
      </c>
      <c r="U11" s="28">
        <f t="shared" si="6"/>
        <v>0.5333333333333333</v>
      </c>
      <c r="V11" s="33">
        <f aca="true" t="shared" si="10" ref="V11:V17">D11+F11+H11+J11+L11+N11+P11+R11+T11</f>
        <v>79</v>
      </c>
      <c r="W11" s="34">
        <f t="shared" si="7"/>
        <v>4.213333333333334</v>
      </c>
    </row>
    <row r="12" spans="1:23" ht="15.75">
      <c r="A12" s="136"/>
      <c r="B12" s="1" t="s">
        <v>9</v>
      </c>
      <c r="C12" s="2">
        <v>1216</v>
      </c>
      <c r="D12" s="13">
        <v>1</v>
      </c>
      <c r="E12" s="10">
        <f t="shared" si="0"/>
        <v>0.08223684210526315</v>
      </c>
      <c r="F12" s="13">
        <v>2</v>
      </c>
      <c r="G12" s="28">
        <f t="shared" si="8"/>
        <v>0.1644736842105263</v>
      </c>
      <c r="H12" s="14">
        <v>6</v>
      </c>
      <c r="I12" s="10">
        <f t="shared" si="9"/>
        <v>0.4934210526315789</v>
      </c>
      <c r="J12" s="14">
        <v>8</v>
      </c>
      <c r="K12" s="28">
        <f t="shared" si="1"/>
        <v>0.6578947368421052</v>
      </c>
      <c r="L12" s="14">
        <v>0</v>
      </c>
      <c r="M12" s="28">
        <f t="shared" si="2"/>
        <v>0</v>
      </c>
      <c r="N12" s="14">
        <v>5</v>
      </c>
      <c r="O12" s="28">
        <f t="shared" si="3"/>
        <v>0.41118421052631576</v>
      </c>
      <c r="P12" s="6">
        <v>2</v>
      </c>
      <c r="Q12" s="69">
        <f t="shared" si="4"/>
        <v>0.1644736842105263</v>
      </c>
      <c r="R12" s="6">
        <v>4</v>
      </c>
      <c r="S12" s="69">
        <f t="shared" si="5"/>
        <v>0.3289473684210526</v>
      </c>
      <c r="T12" s="6">
        <v>1</v>
      </c>
      <c r="U12" s="28">
        <f t="shared" si="6"/>
        <v>0.08223684210526315</v>
      </c>
      <c r="V12" s="33">
        <f t="shared" si="10"/>
        <v>29</v>
      </c>
      <c r="W12" s="34">
        <f t="shared" si="7"/>
        <v>2.384868421052632</v>
      </c>
    </row>
    <row r="13" spans="1:23" ht="15.75">
      <c r="A13" s="136"/>
      <c r="B13" s="1" t="s">
        <v>10</v>
      </c>
      <c r="C13" s="2">
        <v>1326</v>
      </c>
      <c r="D13" s="13">
        <v>6</v>
      </c>
      <c r="E13" s="10">
        <f t="shared" si="0"/>
        <v>0.4524886877828055</v>
      </c>
      <c r="F13" s="13">
        <v>7</v>
      </c>
      <c r="G13" s="28">
        <f t="shared" si="8"/>
        <v>0.5279034690799397</v>
      </c>
      <c r="H13" s="14">
        <v>1</v>
      </c>
      <c r="I13" s="10">
        <f t="shared" si="9"/>
        <v>0.07541478129713425</v>
      </c>
      <c r="J13" s="14">
        <v>2</v>
      </c>
      <c r="K13" s="28">
        <f t="shared" si="1"/>
        <v>0.1508295625942685</v>
      </c>
      <c r="L13" s="14">
        <v>9</v>
      </c>
      <c r="M13" s="28">
        <f t="shared" si="2"/>
        <v>0.6787330316742082</v>
      </c>
      <c r="N13" s="14">
        <v>0</v>
      </c>
      <c r="O13" s="28">
        <f t="shared" si="3"/>
        <v>0</v>
      </c>
      <c r="P13" s="6">
        <v>1</v>
      </c>
      <c r="Q13" s="69">
        <f t="shared" si="4"/>
        <v>0.07541478129713425</v>
      </c>
      <c r="R13" s="6">
        <v>4</v>
      </c>
      <c r="S13" s="69">
        <f t="shared" si="5"/>
        <v>0.301659125188537</v>
      </c>
      <c r="T13" s="6">
        <v>0</v>
      </c>
      <c r="U13" s="28">
        <f t="shared" si="6"/>
        <v>0</v>
      </c>
      <c r="V13" s="33">
        <f t="shared" si="10"/>
        <v>30</v>
      </c>
      <c r="W13" s="34">
        <f t="shared" si="7"/>
        <v>2.262443438914027</v>
      </c>
    </row>
    <row r="14" spans="1:23" ht="15.75">
      <c r="A14" s="136"/>
      <c r="B14" s="1" t="s">
        <v>11</v>
      </c>
      <c r="C14" s="2">
        <v>2296</v>
      </c>
      <c r="D14" s="13">
        <v>6</v>
      </c>
      <c r="E14" s="10">
        <f t="shared" si="0"/>
        <v>0.2613240418118467</v>
      </c>
      <c r="F14" s="13">
        <v>13</v>
      </c>
      <c r="G14" s="28">
        <f t="shared" si="8"/>
        <v>0.5662020905923345</v>
      </c>
      <c r="H14" s="14">
        <v>12</v>
      </c>
      <c r="I14" s="10">
        <f t="shared" si="9"/>
        <v>0.5226480836236934</v>
      </c>
      <c r="J14" s="14">
        <v>20</v>
      </c>
      <c r="K14" s="28">
        <f t="shared" si="1"/>
        <v>0.8710801393728222</v>
      </c>
      <c r="L14" s="14">
        <v>16</v>
      </c>
      <c r="M14" s="28">
        <f t="shared" si="2"/>
        <v>0.6968641114982579</v>
      </c>
      <c r="N14" s="14">
        <v>17</v>
      </c>
      <c r="O14" s="28">
        <f t="shared" si="3"/>
        <v>0.740418118466899</v>
      </c>
      <c r="P14" s="6">
        <v>9</v>
      </c>
      <c r="Q14" s="69">
        <f t="shared" si="4"/>
        <v>0.39198606271777003</v>
      </c>
      <c r="R14" s="6">
        <v>12</v>
      </c>
      <c r="S14" s="69">
        <f t="shared" si="5"/>
        <v>0.5226480836236934</v>
      </c>
      <c r="T14" s="6">
        <v>6</v>
      </c>
      <c r="U14" s="28">
        <f t="shared" si="6"/>
        <v>0.2613240418118467</v>
      </c>
      <c r="V14" s="33">
        <f t="shared" si="10"/>
        <v>111</v>
      </c>
      <c r="W14" s="34">
        <f t="shared" si="7"/>
        <v>4.834494773519164</v>
      </c>
    </row>
    <row r="15" spans="1:23" ht="15.75">
      <c r="A15" s="136"/>
      <c r="B15" s="1" t="s">
        <v>12</v>
      </c>
      <c r="C15" s="2">
        <v>1864</v>
      </c>
      <c r="D15" s="13">
        <v>1</v>
      </c>
      <c r="E15" s="10">
        <f t="shared" si="0"/>
        <v>0.0536480686695279</v>
      </c>
      <c r="F15" s="13">
        <v>2</v>
      </c>
      <c r="G15" s="28">
        <f t="shared" si="8"/>
        <v>0.1072961373390558</v>
      </c>
      <c r="H15" s="14">
        <v>8</v>
      </c>
      <c r="I15" s="10">
        <f t="shared" si="9"/>
        <v>0.4291845493562232</v>
      </c>
      <c r="J15" s="14">
        <v>18</v>
      </c>
      <c r="K15" s="28">
        <f t="shared" si="1"/>
        <v>0.9656652360515022</v>
      </c>
      <c r="L15" s="14">
        <v>5</v>
      </c>
      <c r="M15" s="28">
        <f t="shared" si="2"/>
        <v>0.26824034334763946</v>
      </c>
      <c r="N15" s="14">
        <v>20</v>
      </c>
      <c r="O15" s="28">
        <f t="shared" si="3"/>
        <v>1.0729613733905579</v>
      </c>
      <c r="P15" s="6">
        <v>22</v>
      </c>
      <c r="Q15" s="69">
        <f t="shared" si="4"/>
        <v>1.1802575107296138</v>
      </c>
      <c r="R15" s="6">
        <v>10</v>
      </c>
      <c r="S15" s="69">
        <f t="shared" si="5"/>
        <v>0.5364806866952789</v>
      </c>
      <c r="T15" s="6">
        <v>4</v>
      </c>
      <c r="U15" s="28">
        <f t="shared" si="6"/>
        <v>0.2145922746781116</v>
      </c>
      <c r="V15" s="33">
        <f t="shared" si="10"/>
        <v>90</v>
      </c>
      <c r="W15" s="34">
        <f t="shared" si="7"/>
        <v>4.828326180257511</v>
      </c>
    </row>
    <row r="16" spans="1:23" ht="15.75">
      <c r="A16" s="136"/>
      <c r="B16" s="1" t="s">
        <v>13</v>
      </c>
      <c r="C16" s="2">
        <v>767</v>
      </c>
      <c r="D16" s="13">
        <v>1</v>
      </c>
      <c r="E16" s="10">
        <f t="shared" si="0"/>
        <v>0.1303780964797914</v>
      </c>
      <c r="F16" s="13">
        <v>4</v>
      </c>
      <c r="G16" s="28">
        <f t="shared" si="8"/>
        <v>0.5215123859191656</v>
      </c>
      <c r="H16" s="14">
        <v>2</v>
      </c>
      <c r="I16" s="10">
        <f t="shared" si="9"/>
        <v>0.2607561929595828</v>
      </c>
      <c r="J16" s="14">
        <v>3</v>
      </c>
      <c r="K16" s="28">
        <f t="shared" si="1"/>
        <v>0.3911342894393742</v>
      </c>
      <c r="L16" s="14">
        <v>1</v>
      </c>
      <c r="M16" s="28">
        <f t="shared" si="2"/>
        <v>0.1303780964797914</v>
      </c>
      <c r="N16" s="14">
        <v>1</v>
      </c>
      <c r="O16" s="28">
        <f t="shared" si="3"/>
        <v>0.1303780964797914</v>
      </c>
      <c r="P16" s="6">
        <v>1</v>
      </c>
      <c r="Q16" s="69">
        <f t="shared" si="4"/>
        <v>0.1303780964797914</v>
      </c>
      <c r="R16" s="6">
        <v>1</v>
      </c>
      <c r="S16" s="69">
        <f t="shared" si="5"/>
        <v>0.1303780964797914</v>
      </c>
      <c r="T16" s="6">
        <v>0</v>
      </c>
      <c r="U16" s="28">
        <f t="shared" si="6"/>
        <v>0</v>
      </c>
      <c r="V16" s="33">
        <f t="shared" si="10"/>
        <v>14</v>
      </c>
      <c r="W16" s="34">
        <f t="shared" si="7"/>
        <v>1.8252933507170794</v>
      </c>
    </row>
    <row r="17" spans="1:23" ht="15.75">
      <c r="A17" s="136"/>
      <c r="B17" s="1" t="s">
        <v>14</v>
      </c>
      <c r="C17" s="2">
        <v>2279</v>
      </c>
      <c r="D17" s="13">
        <v>3</v>
      </c>
      <c r="E17" s="10">
        <f t="shared" si="0"/>
        <v>0.13163668275559456</v>
      </c>
      <c r="F17" s="13">
        <v>2</v>
      </c>
      <c r="G17" s="28">
        <f t="shared" si="8"/>
        <v>0.08775778850372971</v>
      </c>
      <c r="H17" s="14">
        <v>5</v>
      </c>
      <c r="I17" s="10">
        <f t="shared" si="9"/>
        <v>0.2193944712593243</v>
      </c>
      <c r="J17" s="14">
        <v>5</v>
      </c>
      <c r="K17" s="28">
        <f t="shared" si="1"/>
        <v>0.2193944712593243</v>
      </c>
      <c r="L17" s="14">
        <v>11</v>
      </c>
      <c r="M17" s="28">
        <f t="shared" si="2"/>
        <v>0.4826678367705134</v>
      </c>
      <c r="N17" s="14">
        <v>9</v>
      </c>
      <c r="O17" s="28">
        <f t="shared" si="3"/>
        <v>0.39491004826678366</v>
      </c>
      <c r="P17" s="6">
        <v>3</v>
      </c>
      <c r="Q17" s="69">
        <f t="shared" si="4"/>
        <v>0.13163668275559456</v>
      </c>
      <c r="R17" s="6">
        <v>12</v>
      </c>
      <c r="S17" s="69">
        <f t="shared" si="5"/>
        <v>0.5265467310223783</v>
      </c>
      <c r="T17" s="6">
        <v>8</v>
      </c>
      <c r="U17" s="28">
        <f t="shared" si="6"/>
        <v>0.35103115401491886</v>
      </c>
      <c r="V17" s="33">
        <f t="shared" si="10"/>
        <v>58</v>
      </c>
      <c r="W17" s="34">
        <f t="shared" si="7"/>
        <v>2.5449758666081617</v>
      </c>
    </row>
    <row r="18" spans="1:23" ht="15.75">
      <c r="A18" s="137"/>
      <c r="B18" s="7" t="s">
        <v>218</v>
      </c>
      <c r="C18" s="8">
        <f>SUM(C11:C17)</f>
        <v>11623</v>
      </c>
      <c r="D18" s="9">
        <f>SUM(D11:D17)</f>
        <v>20</v>
      </c>
      <c r="E18" s="11">
        <f>D18/C18*100</f>
        <v>0.1720726146433795</v>
      </c>
      <c r="F18" s="9">
        <f>SUM(F11:F17)</f>
        <v>36</v>
      </c>
      <c r="G18" s="12">
        <f t="shared" si="8"/>
        <v>0.30973070635808314</v>
      </c>
      <c r="H18" s="9">
        <f>SUM(H11:H17)</f>
        <v>41</v>
      </c>
      <c r="I18" s="12">
        <f t="shared" si="9"/>
        <v>0.35274886001892797</v>
      </c>
      <c r="J18" s="9">
        <f>SUM(J11:J17)</f>
        <v>70</v>
      </c>
      <c r="K18" s="12">
        <f t="shared" si="1"/>
        <v>0.6022541512518282</v>
      </c>
      <c r="L18" s="9">
        <f>SUM(L11:L17)</f>
        <v>55</v>
      </c>
      <c r="M18" s="12">
        <f t="shared" si="2"/>
        <v>0.47319969026929365</v>
      </c>
      <c r="N18" s="9">
        <f>SUM(N11:N17)</f>
        <v>67</v>
      </c>
      <c r="O18" s="12">
        <f t="shared" si="3"/>
        <v>0.5764432590553213</v>
      </c>
      <c r="P18" s="9">
        <f>SUM(P11:P17)</f>
        <v>42</v>
      </c>
      <c r="Q18" s="12">
        <f t="shared" si="4"/>
        <v>0.36135249075109693</v>
      </c>
      <c r="R18" s="9">
        <f>SUM(R11:R17)</f>
        <v>51</v>
      </c>
      <c r="S18" s="12">
        <f t="shared" si="5"/>
        <v>0.43878516734061773</v>
      </c>
      <c r="T18" s="9">
        <f>SUM(T11:T17)</f>
        <v>29</v>
      </c>
      <c r="U18" s="12">
        <f t="shared" si="6"/>
        <v>0.2495052912329003</v>
      </c>
      <c r="V18" s="37">
        <f>SUM(V11:V17)</f>
        <v>411</v>
      </c>
      <c r="W18" s="36">
        <f>V18/C18*100</f>
        <v>3.536092230921449</v>
      </c>
    </row>
    <row r="19" spans="1:23" ht="15.75">
      <c r="A19" s="132">
        <v>3</v>
      </c>
      <c r="B19" s="1" t="s">
        <v>15</v>
      </c>
      <c r="C19" s="2">
        <v>1579</v>
      </c>
      <c r="D19" s="13">
        <v>4</v>
      </c>
      <c r="E19" s="10">
        <f aca="true" t="shared" si="11" ref="E19:E24">D19/C19*100</f>
        <v>0.253324889170361</v>
      </c>
      <c r="F19" s="13">
        <v>3</v>
      </c>
      <c r="G19" s="28">
        <f t="shared" si="8"/>
        <v>0.18999366687777072</v>
      </c>
      <c r="H19" s="14">
        <v>2</v>
      </c>
      <c r="I19" s="10">
        <f t="shared" si="9"/>
        <v>0.1266624445851805</v>
      </c>
      <c r="J19" s="14">
        <v>1</v>
      </c>
      <c r="K19" s="28">
        <f t="shared" si="1"/>
        <v>0.06333122229259025</v>
      </c>
      <c r="L19" s="14">
        <v>9</v>
      </c>
      <c r="M19" s="28">
        <f t="shared" si="2"/>
        <v>0.5699810006333123</v>
      </c>
      <c r="N19" s="14">
        <v>7</v>
      </c>
      <c r="O19" s="28">
        <f t="shared" si="3"/>
        <v>0.44331855604813175</v>
      </c>
      <c r="P19" s="6">
        <v>6</v>
      </c>
      <c r="Q19" s="69">
        <f t="shared" si="4"/>
        <v>0.37998733375554145</v>
      </c>
      <c r="R19" s="6">
        <v>7</v>
      </c>
      <c r="S19" s="69">
        <f t="shared" si="5"/>
        <v>0.44331855604813175</v>
      </c>
      <c r="T19" s="6">
        <v>3</v>
      </c>
      <c r="U19" s="28">
        <f t="shared" si="6"/>
        <v>0.18999366687777072</v>
      </c>
      <c r="V19" s="33">
        <f aca="true" t="shared" si="12" ref="V19:V24">D19+F19+H19+J19+L19+N19+P19+R19+T19</f>
        <v>42</v>
      </c>
      <c r="W19" s="34">
        <f aca="true" t="shared" si="13" ref="W19:W24">V19/C19*100</f>
        <v>2.6599113362887903</v>
      </c>
    </row>
    <row r="20" spans="1:23" ht="15.75">
      <c r="A20" s="133"/>
      <c r="B20" s="1" t="s">
        <v>16</v>
      </c>
      <c r="C20" s="2">
        <v>1835</v>
      </c>
      <c r="D20" s="13">
        <v>13</v>
      </c>
      <c r="E20" s="10">
        <f t="shared" si="11"/>
        <v>0.7084468664850135</v>
      </c>
      <c r="F20" s="13">
        <v>7</v>
      </c>
      <c r="G20" s="28">
        <f t="shared" si="8"/>
        <v>0.38147138964577654</v>
      </c>
      <c r="H20" s="14">
        <v>7</v>
      </c>
      <c r="I20" s="10">
        <f t="shared" si="9"/>
        <v>0.38147138964577654</v>
      </c>
      <c r="J20" s="14">
        <v>14</v>
      </c>
      <c r="K20" s="28">
        <f t="shared" si="1"/>
        <v>0.7629427792915531</v>
      </c>
      <c r="L20" s="14">
        <v>7</v>
      </c>
      <c r="M20" s="28">
        <f t="shared" si="2"/>
        <v>0.38147138964577654</v>
      </c>
      <c r="N20" s="14">
        <v>9</v>
      </c>
      <c r="O20" s="28">
        <f t="shared" si="3"/>
        <v>0.4904632152588556</v>
      </c>
      <c r="P20" s="6">
        <v>6</v>
      </c>
      <c r="Q20" s="69">
        <f t="shared" si="4"/>
        <v>0.32697547683923706</v>
      </c>
      <c r="R20" s="6">
        <v>19</v>
      </c>
      <c r="S20" s="69">
        <f t="shared" si="5"/>
        <v>1.0354223433242506</v>
      </c>
      <c r="T20" s="6">
        <v>5</v>
      </c>
      <c r="U20" s="28">
        <f t="shared" si="6"/>
        <v>0.2724795640326975</v>
      </c>
      <c r="V20" s="33">
        <f t="shared" si="12"/>
        <v>87</v>
      </c>
      <c r="W20" s="34">
        <f t="shared" si="13"/>
        <v>4.741144414168938</v>
      </c>
    </row>
    <row r="21" spans="1:23" ht="15.75">
      <c r="A21" s="133"/>
      <c r="B21" s="1" t="s">
        <v>17</v>
      </c>
      <c r="C21" s="2">
        <v>1210</v>
      </c>
      <c r="D21" s="13">
        <v>2</v>
      </c>
      <c r="E21" s="10">
        <f t="shared" si="11"/>
        <v>0.1652892561983471</v>
      </c>
      <c r="F21" s="13">
        <v>9</v>
      </c>
      <c r="G21" s="28">
        <f t="shared" si="8"/>
        <v>0.743801652892562</v>
      </c>
      <c r="H21" s="14">
        <v>1</v>
      </c>
      <c r="I21" s="10">
        <f t="shared" si="9"/>
        <v>0.08264462809917356</v>
      </c>
      <c r="J21" s="14">
        <v>6</v>
      </c>
      <c r="K21" s="28">
        <f t="shared" si="1"/>
        <v>0.49586776859504134</v>
      </c>
      <c r="L21" s="14">
        <v>8</v>
      </c>
      <c r="M21" s="28">
        <f t="shared" si="2"/>
        <v>0.6611570247933884</v>
      </c>
      <c r="N21" s="14">
        <v>4</v>
      </c>
      <c r="O21" s="28">
        <f t="shared" si="3"/>
        <v>0.3305785123966942</v>
      </c>
      <c r="P21" s="6">
        <v>4</v>
      </c>
      <c r="Q21" s="69">
        <f t="shared" si="4"/>
        <v>0.3305785123966942</v>
      </c>
      <c r="R21" s="6">
        <v>5</v>
      </c>
      <c r="S21" s="69">
        <f t="shared" si="5"/>
        <v>0.4132231404958678</v>
      </c>
      <c r="T21" s="6">
        <v>5</v>
      </c>
      <c r="U21" s="28">
        <f t="shared" si="6"/>
        <v>0.4132231404958678</v>
      </c>
      <c r="V21" s="33">
        <f t="shared" si="12"/>
        <v>44</v>
      </c>
      <c r="W21" s="34">
        <f t="shared" si="13"/>
        <v>3.6363636363636362</v>
      </c>
    </row>
    <row r="22" spans="1:23" ht="15.75">
      <c r="A22" s="133"/>
      <c r="B22" s="1" t="s">
        <v>18</v>
      </c>
      <c r="C22" s="2">
        <v>1267</v>
      </c>
      <c r="D22" s="13">
        <v>10</v>
      </c>
      <c r="E22" s="10">
        <f t="shared" si="11"/>
        <v>0.7892659826361484</v>
      </c>
      <c r="F22" s="13">
        <v>4</v>
      </c>
      <c r="G22" s="28">
        <f t="shared" si="8"/>
        <v>0.31570639305445936</v>
      </c>
      <c r="H22" s="14">
        <v>8</v>
      </c>
      <c r="I22" s="10">
        <f t="shared" si="9"/>
        <v>0.6314127861089187</v>
      </c>
      <c r="J22" s="14">
        <v>4</v>
      </c>
      <c r="K22" s="28">
        <f t="shared" si="1"/>
        <v>0.31570639305445936</v>
      </c>
      <c r="L22" s="14">
        <v>18</v>
      </c>
      <c r="M22" s="28">
        <f t="shared" si="2"/>
        <v>1.420678768745067</v>
      </c>
      <c r="N22" s="14">
        <v>6</v>
      </c>
      <c r="O22" s="28">
        <f t="shared" si="3"/>
        <v>0.4735595895816891</v>
      </c>
      <c r="P22" s="6">
        <v>5</v>
      </c>
      <c r="Q22" s="69">
        <f t="shared" si="4"/>
        <v>0.3946329913180742</v>
      </c>
      <c r="R22" s="6">
        <v>6</v>
      </c>
      <c r="S22" s="69">
        <f t="shared" si="5"/>
        <v>0.4735595895816891</v>
      </c>
      <c r="T22" s="6">
        <v>2</v>
      </c>
      <c r="U22" s="28">
        <f t="shared" si="6"/>
        <v>0.15785319652722968</v>
      </c>
      <c r="V22" s="33">
        <f t="shared" si="12"/>
        <v>63</v>
      </c>
      <c r="W22" s="34">
        <f t="shared" si="13"/>
        <v>4.972375690607735</v>
      </c>
    </row>
    <row r="23" spans="1:23" ht="15.75">
      <c r="A23" s="133"/>
      <c r="B23" s="1" t="s">
        <v>19</v>
      </c>
      <c r="C23" s="2">
        <v>2080</v>
      </c>
      <c r="D23" s="13">
        <v>1</v>
      </c>
      <c r="E23" s="10">
        <f t="shared" si="11"/>
        <v>0.04807692307692308</v>
      </c>
      <c r="F23" s="13">
        <v>10</v>
      </c>
      <c r="G23" s="28">
        <f t="shared" si="8"/>
        <v>0.4807692307692308</v>
      </c>
      <c r="H23" s="14">
        <v>10</v>
      </c>
      <c r="I23" s="10">
        <f t="shared" si="9"/>
        <v>0.4807692307692308</v>
      </c>
      <c r="J23" s="14">
        <v>4</v>
      </c>
      <c r="K23" s="28">
        <f t="shared" si="1"/>
        <v>0.19230769230769232</v>
      </c>
      <c r="L23" s="14">
        <v>8</v>
      </c>
      <c r="M23" s="28">
        <f t="shared" si="2"/>
        <v>0.38461538461538464</v>
      </c>
      <c r="N23" s="14">
        <v>6</v>
      </c>
      <c r="O23" s="28">
        <f t="shared" si="3"/>
        <v>0.2884615384615385</v>
      </c>
      <c r="P23" s="6">
        <v>10</v>
      </c>
      <c r="Q23" s="69">
        <f t="shared" si="4"/>
        <v>0.4807692307692308</v>
      </c>
      <c r="R23" s="6">
        <v>16</v>
      </c>
      <c r="S23" s="69">
        <f t="shared" si="5"/>
        <v>0.7692307692307693</v>
      </c>
      <c r="T23" s="6">
        <v>11</v>
      </c>
      <c r="U23" s="28">
        <f t="shared" si="6"/>
        <v>0.5288461538461539</v>
      </c>
      <c r="V23" s="33">
        <f t="shared" si="12"/>
        <v>76</v>
      </c>
      <c r="W23" s="34">
        <f t="shared" si="13"/>
        <v>3.653846153846154</v>
      </c>
    </row>
    <row r="24" spans="1:23" ht="15.75">
      <c r="A24" s="133"/>
      <c r="B24" s="1" t="s">
        <v>20</v>
      </c>
      <c r="C24" s="2">
        <v>2225</v>
      </c>
      <c r="D24" s="13">
        <v>9</v>
      </c>
      <c r="E24" s="10">
        <f t="shared" si="11"/>
        <v>0.40449438202247195</v>
      </c>
      <c r="F24" s="13">
        <v>21</v>
      </c>
      <c r="G24" s="28">
        <f t="shared" si="8"/>
        <v>0.943820224719101</v>
      </c>
      <c r="H24" s="14">
        <v>10</v>
      </c>
      <c r="I24" s="10">
        <f t="shared" si="9"/>
        <v>0.44943820224719105</v>
      </c>
      <c r="J24" s="14">
        <v>3</v>
      </c>
      <c r="K24" s="28">
        <f t="shared" si="1"/>
        <v>0.1348314606741573</v>
      </c>
      <c r="L24" s="14">
        <v>7</v>
      </c>
      <c r="M24" s="28">
        <f t="shared" si="2"/>
        <v>0.3146067415730337</v>
      </c>
      <c r="N24" s="14">
        <v>10</v>
      </c>
      <c r="O24" s="28">
        <f t="shared" si="3"/>
        <v>0.44943820224719105</v>
      </c>
      <c r="P24" s="6">
        <v>11</v>
      </c>
      <c r="Q24" s="69">
        <f t="shared" si="4"/>
        <v>0.4943820224719101</v>
      </c>
      <c r="R24" s="6">
        <v>8</v>
      </c>
      <c r="S24" s="69">
        <f t="shared" si="5"/>
        <v>0.3595505617977528</v>
      </c>
      <c r="T24" s="6">
        <v>6</v>
      </c>
      <c r="U24" s="28">
        <f t="shared" si="6"/>
        <v>0.2696629213483146</v>
      </c>
      <c r="V24" s="33">
        <f t="shared" si="12"/>
        <v>85</v>
      </c>
      <c r="W24" s="34">
        <f t="shared" si="13"/>
        <v>3.8202247191011236</v>
      </c>
    </row>
    <row r="25" spans="1:23" ht="15.75">
      <c r="A25" s="134"/>
      <c r="B25" s="7" t="s">
        <v>218</v>
      </c>
      <c r="C25" s="8">
        <f>SUM(C19:C24)</f>
        <v>10196</v>
      </c>
      <c r="D25" s="9">
        <f>SUM(D19:D24)</f>
        <v>39</v>
      </c>
      <c r="E25" s="11">
        <f>D25/C25*100</f>
        <v>0.3825029423303256</v>
      </c>
      <c r="F25" s="9">
        <f>SUM(F19:F24)</f>
        <v>54</v>
      </c>
      <c r="G25" s="12">
        <f t="shared" si="8"/>
        <v>0.5296194586112201</v>
      </c>
      <c r="H25" s="9">
        <f>SUM(H19:H24)</f>
        <v>38</v>
      </c>
      <c r="I25" s="12">
        <f t="shared" si="9"/>
        <v>0.372695174578266</v>
      </c>
      <c r="J25" s="9">
        <f>SUM(J19:J24)</f>
        <v>32</v>
      </c>
      <c r="K25" s="12">
        <f t="shared" si="1"/>
        <v>0.3138485680659082</v>
      </c>
      <c r="L25" s="9">
        <f>SUM(L19:L24)</f>
        <v>57</v>
      </c>
      <c r="M25" s="12">
        <f t="shared" si="2"/>
        <v>0.559042761867399</v>
      </c>
      <c r="N25" s="9">
        <f>SUM(N19:N24)</f>
        <v>42</v>
      </c>
      <c r="O25" s="12">
        <f t="shared" si="3"/>
        <v>0.4119262455865045</v>
      </c>
      <c r="P25" s="9">
        <f>SUM(P19:P24)</f>
        <v>42</v>
      </c>
      <c r="Q25" s="12">
        <f t="shared" si="4"/>
        <v>0.4119262455865045</v>
      </c>
      <c r="R25" s="9">
        <f>SUM(R19:R24)</f>
        <v>61</v>
      </c>
      <c r="S25" s="12">
        <f t="shared" si="5"/>
        <v>0.5982738328756375</v>
      </c>
      <c r="T25" s="9">
        <f>SUM(T19:T24)</f>
        <v>32</v>
      </c>
      <c r="U25" s="12">
        <f t="shared" si="6"/>
        <v>0.3138485680659082</v>
      </c>
      <c r="V25" s="37">
        <f>SUM(V19:V24)</f>
        <v>397</v>
      </c>
      <c r="W25" s="36">
        <f>V25/C25*100</f>
        <v>3.8936837975676735</v>
      </c>
    </row>
    <row r="26" spans="1:23" ht="15.75">
      <c r="A26" s="135">
        <v>4</v>
      </c>
      <c r="B26" s="1" t="s">
        <v>21</v>
      </c>
      <c r="C26" s="2">
        <v>1701</v>
      </c>
      <c r="D26" s="13">
        <v>5</v>
      </c>
      <c r="E26" s="10">
        <f aca="true" t="shared" si="14" ref="E26:E33">D26/C26*100</f>
        <v>0.29394473838918284</v>
      </c>
      <c r="F26" s="13">
        <v>10</v>
      </c>
      <c r="G26" s="28">
        <f t="shared" si="8"/>
        <v>0.5878894767783657</v>
      </c>
      <c r="H26" s="14">
        <v>4</v>
      </c>
      <c r="I26" s="10">
        <f t="shared" si="9"/>
        <v>0.23515579071134626</v>
      </c>
      <c r="J26" s="14">
        <v>4</v>
      </c>
      <c r="K26" s="28">
        <f t="shared" si="1"/>
        <v>0.23515579071134626</v>
      </c>
      <c r="L26" s="14">
        <v>6</v>
      </c>
      <c r="M26" s="28">
        <f t="shared" si="2"/>
        <v>0.3527336860670194</v>
      </c>
      <c r="N26" s="14">
        <v>3</v>
      </c>
      <c r="O26" s="28">
        <f t="shared" si="3"/>
        <v>0.1763668430335097</v>
      </c>
      <c r="P26" s="6">
        <v>6</v>
      </c>
      <c r="Q26" s="69">
        <f t="shared" si="4"/>
        <v>0.3527336860670194</v>
      </c>
      <c r="R26" s="6">
        <v>6</v>
      </c>
      <c r="S26" s="69">
        <f t="shared" si="5"/>
        <v>0.3527336860670194</v>
      </c>
      <c r="T26" s="6">
        <v>5</v>
      </c>
      <c r="U26" s="28">
        <f t="shared" si="6"/>
        <v>0.29394473838918284</v>
      </c>
      <c r="V26" s="33">
        <f aca="true" t="shared" si="15" ref="V26:V33">D26+F26+H26+J26+L26+N26+P26+R26+T26</f>
        <v>49</v>
      </c>
      <c r="W26" s="34">
        <f aca="true" t="shared" si="16" ref="W26:W33">V26/C26*100</f>
        <v>2.880658436213992</v>
      </c>
    </row>
    <row r="27" spans="1:23" ht="15.75">
      <c r="A27" s="136"/>
      <c r="B27" s="1" t="s">
        <v>22</v>
      </c>
      <c r="C27" s="2">
        <v>1735</v>
      </c>
      <c r="D27" s="13">
        <v>9</v>
      </c>
      <c r="E27" s="10">
        <f t="shared" si="14"/>
        <v>0.5187319884726225</v>
      </c>
      <c r="F27" s="13">
        <v>9</v>
      </c>
      <c r="G27" s="28">
        <f t="shared" si="8"/>
        <v>0.5187319884726225</v>
      </c>
      <c r="H27" s="14">
        <v>3</v>
      </c>
      <c r="I27" s="10">
        <f t="shared" si="9"/>
        <v>0.1729106628242075</v>
      </c>
      <c r="J27" s="14">
        <v>3</v>
      </c>
      <c r="K27" s="28">
        <f t="shared" si="1"/>
        <v>0.1729106628242075</v>
      </c>
      <c r="L27" s="14">
        <v>9</v>
      </c>
      <c r="M27" s="28">
        <f t="shared" si="2"/>
        <v>0.5187319884726225</v>
      </c>
      <c r="N27" s="14">
        <v>9</v>
      </c>
      <c r="O27" s="28">
        <f t="shared" si="3"/>
        <v>0.5187319884726225</v>
      </c>
      <c r="P27" s="6">
        <v>4</v>
      </c>
      <c r="Q27" s="69">
        <f t="shared" si="4"/>
        <v>0.23054755043227668</v>
      </c>
      <c r="R27" s="6">
        <v>7</v>
      </c>
      <c r="S27" s="69">
        <f t="shared" si="5"/>
        <v>0.4034582132564841</v>
      </c>
      <c r="T27" s="6">
        <v>4</v>
      </c>
      <c r="U27" s="28">
        <f t="shared" si="6"/>
        <v>0.23054755043227668</v>
      </c>
      <c r="V27" s="33">
        <f t="shared" si="15"/>
        <v>57</v>
      </c>
      <c r="W27" s="34">
        <f t="shared" si="16"/>
        <v>3.2853025936599423</v>
      </c>
    </row>
    <row r="28" spans="1:23" ht="15.75">
      <c r="A28" s="136"/>
      <c r="B28" s="1" t="s">
        <v>23</v>
      </c>
      <c r="C28" s="2">
        <v>1226</v>
      </c>
      <c r="D28" s="13">
        <v>1</v>
      </c>
      <c r="E28" s="10">
        <f t="shared" si="14"/>
        <v>0.08156606851549755</v>
      </c>
      <c r="F28" s="13">
        <v>3</v>
      </c>
      <c r="G28" s="28">
        <f t="shared" si="8"/>
        <v>0.24469820554649263</v>
      </c>
      <c r="H28" s="14">
        <v>10</v>
      </c>
      <c r="I28" s="10">
        <f t="shared" si="9"/>
        <v>0.8156606851549755</v>
      </c>
      <c r="J28" s="14">
        <v>4</v>
      </c>
      <c r="K28" s="28">
        <f t="shared" si="1"/>
        <v>0.3262642740619902</v>
      </c>
      <c r="L28" s="14">
        <v>10</v>
      </c>
      <c r="M28" s="28">
        <f t="shared" si="2"/>
        <v>0.8156606851549755</v>
      </c>
      <c r="N28" s="14">
        <v>2</v>
      </c>
      <c r="O28" s="28">
        <f t="shared" si="3"/>
        <v>0.1631321370309951</v>
      </c>
      <c r="P28" s="6">
        <v>0</v>
      </c>
      <c r="Q28" s="69">
        <f t="shared" si="4"/>
        <v>0</v>
      </c>
      <c r="R28" s="6">
        <v>4</v>
      </c>
      <c r="S28" s="69">
        <f t="shared" si="5"/>
        <v>0.3262642740619902</v>
      </c>
      <c r="T28" s="6">
        <v>3</v>
      </c>
      <c r="U28" s="28">
        <f t="shared" si="6"/>
        <v>0.24469820554649263</v>
      </c>
      <c r="V28" s="33">
        <f t="shared" si="15"/>
        <v>37</v>
      </c>
      <c r="W28" s="34">
        <f t="shared" si="16"/>
        <v>3.0179445350734095</v>
      </c>
    </row>
    <row r="29" spans="1:23" ht="15.75">
      <c r="A29" s="136"/>
      <c r="B29" s="1" t="s">
        <v>24</v>
      </c>
      <c r="C29" s="2">
        <v>1885</v>
      </c>
      <c r="D29" s="13">
        <v>5</v>
      </c>
      <c r="E29" s="10">
        <f t="shared" si="14"/>
        <v>0.2652519893899204</v>
      </c>
      <c r="F29" s="13">
        <v>12</v>
      </c>
      <c r="G29" s="28">
        <f t="shared" si="8"/>
        <v>0.636604774535809</v>
      </c>
      <c r="H29" s="14">
        <v>5</v>
      </c>
      <c r="I29" s="10">
        <f t="shared" si="9"/>
        <v>0.2652519893899204</v>
      </c>
      <c r="J29" s="14">
        <v>3</v>
      </c>
      <c r="K29" s="28">
        <f t="shared" si="1"/>
        <v>0.15915119363395225</v>
      </c>
      <c r="L29" s="14">
        <v>13</v>
      </c>
      <c r="M29" s="28">
        <f t="shared" si="2"/>
        <v>0.6896551724137931</v>
      </c>
      <c r="N29" s="14">
        <v>15</v>
      </c>
      <c r="O29" s="28">
        <f t="shared" si="3"/>
        <v>0.7957559681697612</v>
      </c>
      <c r="P29" s="6">
        <v>7</v>
      </c>
      <c r="Q29" s="69">
        <f t="shared" si="4"/>
        <v>0.3713527851458886</v>
      </c>
      <c r="R29" s="6">
        <v>10</v>
      </c>
      <c r="S29" s="69">
        <f t="shared" si="5"/>
        <v>0.5305039787798408</v>
      </c>
      <c r="T29" s="6">
        <v>5</v>
      </c>
      <c r="U29" s="28">
        <f t="shared" si="6"/>
        <v>0.2652519893899204</v>
      </c>
      <c r="V29" s="33">
        <f t="shared" si="15"/>
        <v>75</v>
      </c>
      <c r="W29" s="34">
        <f t="shared" si="16"/>
        <v>3.978779840848806</v>
      </c>
    </row>
    <row r="30" spans="1:23" ht="15.75">
      <c r="A30" s="136"/>
      <c r="B30" s="1" t="s">
        <v>25</v>
      </c>
      <c r="C30" s="2">
        <v>1293</v>
      </c>
      <c r="D30" s="13">
        <v>2</v>
      </c>
      <c r="E30" s="10">
        <f t="shared" si="14"/>
        <v>0.15467904098994587</v>
      </c>
      <c r="F30" s="13">
        <v>7</v>
      </c>
      <c r="G30" s="28">
        <f t="shared" si="8"/>
        <v>0.5413766434648105</v>
      </c>
      <c r="H30" s="14">
        <v>5</v>
      </c>
      <c r="I30" s="10">
        <f t="shared" si="9"/>
        <v>0.3866976024748647</v>
      </c>
      <c r="J30" s="14">
        <v>6</v>
      </c>
      <c r="K30" s="28">
        <f t="shared" si="1"/>
        <v>0.46403712296983757</v>
      </c>
      <c r="L30" s="14">
        <v>2</v>
      </c>
      <c r="M30" s="28">
        <f t="shared" si="2"/>
        <v>0.15467904098994587</v>
      </c>
      <c r="N30" s="14">
        <v>3</v>
      </c>
      <c r="O30" s="28">
        <f t="shared" si="3"/>
        <v>0.23201856148491878</v>
      </c>
      <c r="P30" s="6">
        <v>6</v>
      </c>
      <c r="Q30" s="69">
        <f t="shared" si="4"/>
        <v>0.46403712296983757</v>
      </c>
      <c r="R30" s="6">
        <v>4</v>
      </c>
      <c r="S30" s="69">
        <f t="shared" si="5"/>
        <v>0.30935808197989173</v>
      </c>
      <c r="T30" s="6">
        <v>7</v>
      </c>
      <c r="U30" s="28">
        <f t="shared" si="6"/>
        <v>0.5413766434648105</v>
      </c>
      <c r="V30" s="33">
        <f t="shared" si="15"/>
        <v>42</v>
      </c>
      <c r="W30" s="34">
        <f t="shared" si="16"/>
        <v>3.248259860788863</v>
      </c>
    </row>
    <row r="31" spans="1:23" ht="15.75">
      <c r="A31" s="136"/>
      <c r="B31" s="1" t="s">
        <v>26</v>
      </c>
      <c r="C31" s="2">
        <v>1209</v>
      </c>
      <c r="D31" s="13">
        <v>2</v>
      </c>
      <c r="E31" s="10">
        <f t="shared" si="14"/>
        <v>0.1654259718775848</v>
      </c>
      <c r="F31" s="13">
        <v>6</v>
      </c>
      <c r="G31" s="28">
        <f t="shared" si="8"/>
        <v>0.49627791563275436</v>
      </c>
      <c r="H31" s="14">
        <v>3</v>
      </c>
      <c r="I31" s="10">
        <f t="shared" si="9"/>
        <v>0.24813895781637718</v>
      </c>
      <c r="J31" s="14">
        <v>4</v>
      </c>
      <c r="K31" s="28">
        <f t="shared" si="1"/>
        <v>0.3308519437551696</v>
      </c>
      <c r="L31" s="14">
        <v>2</v>
      </c>
      <c r="M31" s="28">
        <f t="shared" si="2"/>
        <v>0.1654259718775848</v>
      </c>
      <c r="N31" s="14">
        <v>3</v>
      </c>
      <c r="O31" s="28">
        <f t="shared" si="3"/>
        <v>0.24813895781637718</v>
      </c>
      <c r="P31" s="6">
        <v>3</v>
      </c>
      <c r="Q31" s="69">
        <f t="shared" si="4"/>
        <v>0.24813895781637718</v>
      </c>
      <c r="R31" s="6">
        <v>3</v>
      </c>
      <c r="S31" s="69">
        <f t="shared" si="5"/>
        <v>0.24813895781637718</v>
      </c>
      <c r="T31" s="6">
        <v>2</v>
      </c>
      <c r="U31" s="28">
        <f t="shared" si="6"/>
        <v>0.1654259718775848</v>
      </c>
      <c r="V31" s="33">
        <f t="shared" si="15"/>
        <v>28</v>
      </c>
      <c r="W31" s="34">
        <f t="shared" si="16"/>
        <v>2.315963606286187</v>
      </c>
    </row>
    <row r="32" spans="1:23" ht="15.75">
      <c r="A32" s="136"/>
      <c r="B32" s="1" t="s">
        <v>27</v>
      </c>
      <c r="C32" s="2">
        <v>872</v>
      </c>
      <c r="D32" s="13">
        <v>2</v>
      </c>
      <c r="E32" s="10">
        <f t="shared" si="14"/>
        <v>0.22935779816513763</v>
      </c>
      <c r="F32" s="13">
        <v>8</v>
      </c>
      <c r="G32" s="28">
        <f t="shared" si="8"/>
        <v>0.9174311926605505</v>
      </c>
      <c r="H32" s="14">
        <v>0</v>
      </c>
      <c r="I32" s="10">
        <f t="shared" si="9"/>
        <v>0</v>
      </c>
      <c r="J32" s="14">
        <v>3</v>
      </c>
      <c r="K32" s="28">
        <f t="shared" si="1"/>
        <v>0.34403669724770647</v>
      </c>
      <c r="L32" s="14">
        <v>5</v>
      </c>
      <c r="M32" s="28">
        <f t="shared" si="2"/>
        <v>0.573394495412844</v>
      </c>
      <c r="N32" s="14">
        <v>7</v>
      </c>
      <c r="O32" s="28">
        <f t="shared" si="3"/>
        <v>0.8027522935779817</v>
      </c>
      <c r="P32" s="6">
        <v>5</v>
      </c>
      <c r="Q32" s="69">
        <f t="shared" si="4"/>
        <v>0.573394495412844</v>
      </c>
      <c r="R32" s="6">
        <v>1</v>
      </c>
      <c r="S32" s="69">
        <f t="shared" si="5"/>
        <v>0.11467889908256881</v>
      </c>
      <c r="T32" s="6">
        <v>4</v>
      </c>
      <c r="U32" s="28">
        <f t="shared" si="6"/>
        <v>0.45871559633027525</v>
      </c>
      <c r="V32" s="33">
        <f t="shared" si="15"/>
        <v>35</v>
      </c>
      <c r="W32" s="34">
        <f t="shared" si="16"/>
        <v>4.013761467889909</v>
      </c>
    </row>
    <row r="33" spans="1:23" ht="15.75">
      <c r="A33" s="136"/>
      <c r="B33" s="1" t="s">
        <v>28</v>
      </c>
      <c r="C33" s="2">
        <v>907</v>
      </c>
      <c r="D33" s="13">
        <v>1</v>
      </c>
      <c r="E33" s="10">
        <f t="shared" si="14"/>
        <v>0.11025358324145534</v>
      </c>
      <c r="F33" s="13">
        <v>4</v>
      </c>
      <c r="G33" s="28">
        <f t="shared" si="8"/>
        <v>0.4410143329658214</v>
      </c>
      <c r="H33" s="14">
        <v>1</v>
      </c>
      <c r="I33" s="10">
        <f t="shared" si="9"/>
        <v>0.11025358324145534</v>
      </c>
      <c r="J33" s="14">
        <v>1</v>
      </c>
      <c r="K33" s="28">
        <f t="shared" si="1"/>
        <v>0.11025358324145534</v>
      </c>
      <c r="L33" s="14">
        <v>5</v>
      </c>
      <c r="M33" s="28">
        <f t="shared" si="2"/>
        <v>0.5512679162072767</v>
      </c>
      <c r="N33" s="14">
        <v>6</v>
      </c>
      <c r="O33" s="28">
        <f t="shared" si="3"/>
        <v>0.6615214994487321</v>
      </c>
      <c r="P33" s="6">
        <v>3</v>
      </c>
      <c r="Q33" s="69">
        <f t="shared" si="4"/>
        <v>0.33076074972436603</v>
      </c>
      <c r="R33" s="6">
        <v>4</v>
      </c>
      <c r="S33" s="69">
        <f t="shared" si="5"/>
        <v>0.4410143329658214</v>
      </c>
      <c r="T33" s="6">
        <v>2</v>
      </c>
      <c r="U33" s="28">
        <f t="shared" si="6"/>
        <v>0.2205071664829107</v>
      </c>
      <c r="V33" s="33">
        <f t="shared" si="15"/>
        <v>27</v>
      </c>
      <c r="W33" s="34">
        <f t="shared" si="16"/>
        <v>2.9768467475192946</v>
      </c>
    </row>
    <row r="34" spans="1:23" ht="15.75">
      <c r="A34" s="137"/>
      <c r="B34" s="7" t="s">
        <v>218</v>
      </c>
      <c r="C34" s="8">
        <f>SUM(C26:C33)</f>
        <v>10828</v>
      </c>
      <c r="D34" s="9">
        <f>SUM(D26:D33)</f>
        <v>27</v>
      </c>
      <c r="E34" s="11">
        <f>D34/C34*100</f>
        <v>0.24935352789065388</v>
      </c>
      <c r="F34" s="9">
        <f>SUM(F26:F33)</f>
        <v>59</v>
      </c>
      <c r="G34" s="12">
        <f t="shared" si="8"/>
        <v>0.5448836350203177</v>
      </c>
      <c r="H34" s="9">
        <f>SUM(H26:H33)</f>
        <v>31</v>
      </c>
      <c r="I34" s="12">
        <f t="shared" si="9"/>
        <v>0.2862947912818618</v>
      </c>
      <c r="J34" s="9">
        <f>SUM(J26:J33)</f>
        <v>28</v>
      </c>
      <c r="K34" s="12">
        <f t="shared" si="1"/>
        <v>0.25858884373845586</v>
      </c>
      <c r="L34" s="9">
        <f>SUM(L26:L33)</f>
        <v>52</v>
      </c>
      <c r="M34" s="12">
        <f t="shared" si="2"/>
        <v>0.4802364240857037</v>
      </c>
      <c r="N34" s="9">
        <f>SUM(N26:N33)</f>
        <v>48</v>
      </c>
      <c r="O34" s="12">
        <f t="shared" si="3"/>
        <v>0.4432951606944958</v>
      </c>
      <c r="P34" s="9">
        <f>SUM(P26:P33)</f>
        <v>34</v>
      </c>
      <c r="Q34" s="12">
        <f t="shared" si="4"/>
        <v>0.3140007388252678</v>
      </c>
      <c r="R34" s="9">
        <f>SUM(R26:R33)</f>
        <v>39</v>
      </c>
      <c r="S34" s="12">
        <f t="shared" si="5"/>
        <v>0.36017731806427783</v>
      </c>
      <c r="T34" s="9">
        <f>SUM(T26:T33)</f>
        <v>32</v>
      </c>
      <c r="U34" s="12">
        <f t="shared" si="6"/>
        <v>0.2955301071296638</v>
      </c>
      <c r="V34" s="37">
        <f>SUM(V26:V33)</f>
        <v>350</v>
      </c>
      <c r="W34" s="36">
        <f>V34/C34*100</f>
        <v>3.2323605467306984</v>
      </c>
    </row>
    <row r="35" spans="1:23" ht="15.75">
      <c r="A35" s="132">
        <v>5</v>
      </c>
      <c r="B35" s="1" t="s">
        <v>29</v>
      </c>
      <c r="C35" s="2">
        <v>1608</v>
      </c>
      <c r="D35" s="13">
        <v>11</v>
      </c>
      <c r="E35" s="10">
        <f aca="true" t="shared" si="17" ref="E35:E54">D35/C35*100</f>
        <v>0.6840796019900498</v>
      </c>
      <c r="F35" s="13">
        <v>16</v>
      </c>
      <c r="G35" s="28">
        <f t="shared" si="8"/>
        <v>0.9950248756218906</v>
      </c>
      <c r="H35" s="40">
        <v>7</v>
      </c>
      <c r="I35" s="10">
        <f t="shared" si="9"/>
        <v>0.43532338308457713</v>
      </c>
      <c r="J35" s="14">
        <v>12</v>
      </c>
      <c r="K35" s="28">
        <f t="shared" si="1"/>
        <v>0.7462686567164178</v>
      </c>
      <c r="L35" s="14">
        <v>9</v>
      </c>
      <c r="M35" s="28">
        <f t="shared" si="2"/>
        <v>0.5597014925373134</v>
      </c>
      <c r="N35" s="40">
        <v>13</v>
      </c>
      <c r="O35" s="28">
        <f t="shared" si="3"/>
        <v>0.808457711442786</v>
      </c>
      <c r="P35" s="68">
        <v>13</v>
      </c>
      <c r="Q35" s="69">
        <f t="shared" si="4"/>
        <v>0.808457711442786</v>
      </c>
      <c r="R35" s="68">
        <v>6</v>
      </c>
      <c r="S35" s="69">
        <f t="shared" si="5"/>
        <v>0.3731343283582089</v>
      </c>
      <c r="T35" s="6">
        <v>2</v>
      </c>
      <c r="U35" s="28">
        <f t="shared" si="6"/>
        <v>0.12437810945273632</v>
      </c>
      <c r="V35" s="33">
        <f aca="true" t="shared" si="18" ref="V35:V41">D35+F35+H35+J35+L35+N35+P35+R35+T35</f>
        <v>89</v>
      </c>
      <c r="W35" s="34">
        <f aca="true" t="shared" si="19" ref="W35:W54">V35/C35*100</f>
        <v>5.534825870646766</v>
      </c>
    </row>
    <row r="36" spans="1:23" ht="15.75">
      <c r="A36" s="133"/>
      <c r="B36" s="1" t="s">
        <v>30</v>
      </c>
      <c r="C36" s="2">
        <v>1401</v>
      </c>
      <c r="D36" s="13">
        <v>14</v>
      </c>
      <c r="E36" s="10">
        <f t="shared" si="17"/>
        <v>0.9992862241256246</v>
      </c>
      <c r="F36" s="13">
        <v>15</v>
      </c>
      <c r="G36" s="28">
        <f t="shared" si="8"/>
        <v>1.070663811563169</v>
      </c>
      <c r="H36" s="40">
        <v>8</v>
      </c>
      <c r="I36" s="10">
        <f t="shared" si="9"/>
        <v>0.5710206995003569</v>
      </c>
      <c r="J36" s="14">
        <v>4</v>
      </c>
      <c r="K36" s="28">
        <f t="shared" si="1"/>
        <v>0.28551034975017847</v>
      </c>
      <c r="L36" s="14">
        <v>10</v>
      </c>
      <c r="M36" s="28">
        <f t="shared" si="2"/>
        <v>0.7137758743754461</v>
      </c>
      <c r="N36" s="40">
        <v>8</v>
      </c>
      <c r="O36" s="28">
        <f t="shared" si="3"/>
        <v>0.5710206995003569</v>
      </c>
      <c r="P36" s="68">
        <v>8</v>
      </c>
      <c r="Q36" s="69">
        <f t="shared" si="4"/>
        <v>0.5710206995003569</v>
      </c>
      <c r="R36" s="68">
        <v>8</v>
      </c>
      <c r="S36" s="69">
        <f t="shared" si="5"/>
        <v>0.5710206995003569</v>
      </c>
      <c r="T36" s="6">
        <v>5</v>
      </c>
      <c r="U36" s="28">
        <f t="shared" si="6"/>
        <v>0.35688793718772305</v>
      </c>
      <c r="V36" s="33">
        <f t="shared" si="18"/>
        <v>80</v>
      </c>
      <c r="W36" s="34">
        <f t="shared" si="19"/>
        <v>5.710206995003569</v>
      </c>
    </row>
    <row r="37" spans="1:23" ht="15.75">
      <c r="A37" s="133"/>
      <c r="B37" s="1" t="s">
        <v>31</v>
      </c>
      <c r="C37" s="2">
        <v>1664</v>
      </c>
      <c r="D37" s="13">
        <v>24</v>
      </c>
      <c r="E37" s="10">
        <f t="shared" si="17"/>
        <v>1.4423076923076923</v>
      </c>
      <c r="F37" s="13">
        <v>30</v>
      </c>
      <c r="G37" s="28">
        <f t="shared" si="8"/>
        <v>1.8028846153846152</v>
      </c>
      <c r="H37" s="40">
        <v>16</v>
      </c>
      <c r="I37" s="10">
        <f t="shared" si="9"/>
        <v>0.9615384615384616</v>
      </c>
      <c r="J37" s="14">
        <v>30</v>
      </c>
      <c r="K37" s="28">
        <f t="shared" si="1"/>
        <v>1.8028846153846152</v>
      </c>
      <c r="L37" s="41">
        <v>22</v>
      </c>
      <c r="M37" s="28">
        <f t="shared" si="2"/>
        <v>1.3221153846153846</v>
      </c>
      <c r="N37" s="40">
        <v>21</v>
      </c>
      <c r="O37" s="28">
        <f t="shared" si="3"/>
        <v>1.2620192307692308</v>
      </c>
      <c r="P37" s="68">
        <v>10</v>
      </c>
      <c r="Q37" s="69">
        <f t="shared" si="4"/>
        <v>0.6009615384615385</v>
      </c>
      <c r="R37" s="68">
        <v>4</v>
      </c>
      <c r="S37" s="69">
        <f t="shared" si="5"/>
        <v>0.2403846153846154</v>
      </c>
      <c r="T37" s="6">
        <v>7</v>
      </c>
      <c r="U37" s="28">
        <f t="shared" si="6"/>
        <v>0.4206730769230769</v>
      </c>
      <c r="V37" s="33">
        <f t="shared" si="18"/>
        <v>164</v>
      </c>
      <c r="W37" s="34">
        <f t="shared" si="19"/>
        <v>9.85576923076923</v>
      </c>
    </row>
    <row r="38" spans="1:23" ht="15.75">
      <c r="A38" s="133"/>
      <c r="B38" s="1" t="s">
        <v>32</v>
      </c>
      <c r="C38" s="2">
        <v>1229</v>
      </c>
      <c r="D38" s="13">
        <v>12</v>
      </c>
      <c r="E38" s="10">
        <f t="shared" si="17"/>
        <v>0.9764035801464606</v>
      </c>
      <c r="F38" s="13">
        <v>7</v>
      </c>
      <c r="G38" s="28">
        <f t="shared" si="8"/>
        <v>0.5695687550854354</v>
      </c>
      <c r="H38" s="40">
        <v>4</v>
      </c>
      <c r="I38" s="10">
        <f t="shared" si="9"/>
        <v>0.32546786004882017</v>
      </c>
      <c r="J38" s="14">
        <v>5</v>
      </c>
      <c r="K38" s="28">
        <f t="shared" si="1"/>
        <v>0.40683482506102525</v>
      </c>
      <c r="L38" s="14">
        <v>6</v>
      </c>
      <c r="M38" s="28">
        <f t="shared" si="2"/>
        <v>0.4882017900732303</v>
      </c>
      <c r="N38" s="40">
        <v>11</v>
      </c>
      <c r="O38" s="28">
        <f t="shared" si="3"/>
        <v>0.8950366151342555</v>
      </c>
      <c r="P38" s="68">
        <v>9</v>
      </c>
      <c r="Q38" s="69">
        <f t="shared" si="4"/>
        <v>0.7323026851098454</v>
      </c>
      <c r="R38" s="68">
        <v>6</v>
      </c>
      <c r="S38" s="69">
        <f t="shared" si="5"/>
        <v>0.4882017900732303</v>
      </c>
      <c r="T38" s="6">
        <v>5</v>
      </c>
      <c r="U38" s="28">
        <f t="shared" si="6"/>
        <v>0.40683482506102525</v>
      </c>
      <c r="V38" s="33">
        <f t="shared" si="18"/>
        <v>65</v>
      </c>
      <c r="W38" s="34">
        <f t="shared" si="19"/>
        <v>5.288852725793328</v>
      </c>
    </row>
    <row r="39" spans="1:23" ht="15.75">
      <c r="A39" s="133"/>
      <c r="B39" s="1" t="s">
        <v>33</v>
      </c>
      <c r="C39" s="2">
        <v>1141</v>
      </c>
      <c r="D39" s="13">
        <v>16</v>
      </c>
      <c r="E39" s="10">
        <f t="shared" si="17"/>
        <v>1.4022787028922</v>
      </c>
      <c r="F39" s="13">
        <v>15</v>
      </c>
      <c r="G39" s="28">
        <f t="shared" si="8"/>
        <v>1.3146362839614372</v>
      </c>
      <c r="H39" s="40">
        <v>15</v>
      </c>
      <c r="I39" s="10">
        <f t="shared" si="9"/>
        <v>1.3146362839614372</v>
      </c>
      <c r="J39" s="14">
        <v>9</v>
      </c>
      <c r="K39" s="28">
        <f t="shared" si="1"/>
        <v>0.7887817703768624</v>
      </c>
      <c r="L39" s="14">
        <v>14</v>
      </c>
      <c r="M39" s="28">
        <f t="shared" si="2"/>
        <v>1.2269938650306749</v>
      </c>
      <c r="N39" s="40">
        <v>11</v>
      </c>
      <c r="O39" s="28">
        <f t="shared" si="3"/>
        <v>0.9640666082383873</v>
      </c>
      <c r="P39" s="68">
        <v>5</v>
      </c>
      <c r="Q39" s="69">
        <f t="shared" si="4"/>
        <v>0.43821209465381245</v>
      </c>
      <c r="R39" s="68">
        <v>7</v>
      </c>
      <c r="S39" s="69">
        <f t="shared" si="5"/>
        <v>0.6134969325153374</v>
      </c>
      <c r="T39" s="6">
        <v>1</v>
      </c>
      <c r="U39" s="28">
        <f t="shared" si="6"/>
        <v>0.0876424189307625</v>
      </c>
      <c r="V39" s="33">
        <f t="shared" si="18"/>
        <v>93</v>
      </c>
      <c r="W39" s="34">
        <f t="shared" si="19"/>
        <v>8.150744960560912</v>
      </c>
    </row>
    <row r="40" spans="1:23" ht="15.75">
      <c r="A40" s="133"/>
      <c r="B40" s="1" t="s">
        <v>34</v>
      </c>
      <c r="C40" s="2">
        <v>1451</v>
      </c>
      <c r="D40" s="13">
        <v>7</v>
      </c>
      <c r="E40" s="10">
        <f t="shared" si="17"/>
        <v>0.4824259131633356</v>
      </c>
      <c r="F40" s="13">
        <v>14</v>
      </c>
      <c r="G40" s="28">
        <f t="shared" si="8"/>
        <v>0.9648518263266712</v>
      </c>
      <c r="H40" s="40">
        <v>13</v>
      </c>
      <c r="I40" s="10">
        <f t="shared" si="9"/>
        <v>0.8959338387319091</v>
      </c>
      <c r="J40" s="14">
        <v>10</v>
      </c>
      <c r="K40" s="28">
        <f t="shared" si="1"/>
        <v>0.6891798759476223</v>
      </c>
      <c r="L40" s="14">
        <v>15</v>
      </c>
      <c r="M40" s="28">
        <f t="shared" si="2"/>
        <v>1.0337698139214335</v>
      </c>
      <c r="N40" s="40">
        <v>12</v>
      </c>
      <c r="O40" s="28">
        <f t="shared" si="3"/>
        <v>0.8270158511371467</v>
      </c>
      <c r="P40" s="68">
        <v>9</v>
      </c>
      <c r="Q40" s="69">
        <f t="shared" si="4"/>
        <v>0.6202618883528601</v>
      </c>
      <c r="R40" s="68">
        <v>8</v>
      </c>
      <c r="S40" s="69">
        <f t="shared" si="5"/>
        <v>0.5513439007580978</v>
      </c>
      <c r="T40" s="6">
        <v>5</v>
      </c>
      <c r="U40" s="28">
        <f t="shared" si="6"/>
        <v>0.34458993797381116</v>
      </c>
      <c r="V40" s="33">
        <f t="shared" si="18"/>
        <v>93</v>
      </c>
      <c r="W40" s="34">
        <f t="shared" si="19"/>
        <v>6.409372846312887</v>
      </c>
    </row>
    <row r="41" spans="1:23" ht="15.75">
      <c r="A41" s="133"/>
      <c r="B41" s="1" t="s">
        <v>35</v>
      </c>
      <c r="C41" s="2">
        <v>2324</v>
      </c>
      <c r="D41" s="13">
        <v>5</v>
      </c>
      <c r="E41" s="10">
        <f t="shared" si="17"/>
        <v>0.21514629948364886</v>
      </c>
      <c r="F41" s="13">
        <v>13</v>
      </c>
      <c r="G41" s="28">
        <f t="shared" si="8"/>
        <v>0.5593803786574871</v>
      </c>
      <c r="H41" s="40">
        <v>19</v>
      </c>
      <c r="I41" s="10">
        <f t="shared" si="9"/>
        <v>0.8175559380378659</v>
      </c>
      <c r="J41" s="14">
        <v>14</v>
      </c>
      <c r="K41" s="28">
        <f t="shared" si="1"/>
        <v>0.6024096385542169</v>
      </c>
      <c r="L41" s="14">
        <v>17</v>
      </c>
      <c r="M41" s="28">
        <f t="shared" si="2"/>
        <v>0.7314974182444062</v>
      </c>
      <c r="N41" s="40">
        <v>12</v>
      </c>
      <c r="O41" s="28">
        <f t="shared" si="3"/>
        <v>0.5163511187607573</v>
      </c>
      <c r="P41" s="68">
        <v>24</v>
      </c>
      <c r="Q41" s="69">
        <f t="shared" si="4"/>
        <v>1.0327022375215147</v>
      </c>
      <c r="R41" s="68">
        <v>15</v>
      </c>
      <c r="S41" s="69">
        <f t="shared" si="5"/>
        <v>0.6454388984509466</v>
      </c>
      <c r="T41" s="6">
        <v>6</v>
      </c>
      <c r="U41" s="28">
        <f t="shared" si="6"/>
        <v>0.25817555938037867</v>
      </c>
      <c r="V41" s="33">
        <f t="shared" si="18"/>
        <v>125</v>
      </c>
      <c r="W41" s="34">
        <f t="shared" si="19"/>
        <v>5.378657487091222</v>
      </c>
    </row>
    <row r="42" spans="1:23" ht="15.75">
      <c r="A42" s="134"/>
      <c r="B42" s="7" t="s">
        <v>218</v>
      </c>
      <c r="C42" s="8">
        <f>SUM(C35:C41)</f>
        <v>10818</v>
      </c>
      <c r="D42" s="9">
        <f>SUM(D35:D41)</f>
        <v>89</v>
      </c>
      <c r="E42" s="11">
        <f t="shared" si="17"/>
        <v>0.8227029025697911</v>
      </c>
      <c r="F42" s="9">
        <f>SUM(F35:F41)</f>
        <v>110</v>
      </c>
      <c r="G42" s="12">
        <f t="shared" si="8"/>
        <v>1.0168238121649105</v>
      </c>
      <c r="H42" s="9">
        <f>SUM(H35:H41)</f>
        <v>82</v>
      </c>
      <c r="I42" s="12">
        <f t="shared" si="9"/>
        <v>0.7579959327047513</v>
      </c>
      <c r="J42" s="9">
        <f>SUM(J35:J41)</f>
        <v>84</v>
      </c>
      <c r="K42" s="12">
        <f t="shared" si="1"/>
        <v>0.776483638380477</v>
      </c>
      <c r="L42" s="9">
        <f>SUM(L35:L41)</f>
        <v>93</v>
      </c>
      <c r="M42" s="12">
        <f t="shared" si="2"/>
        <v>0.8596783139212423</v>
      </c>
      <c r="N42" s="9">
        <f>SUM(N35:N41)</f>
        <v>88</v>
      </c>
      <c r="O42" s="12">
        <f t="shared" si="3"/>
        <v>0.8134590497319282</v>
      </c>
      <c r="P42" s="9">
        <f>SUM(P35:P41)</f>
        <v>78</v>
      </c>
      <c r="Q42" s="12">
        <f t="shared" si="4"/>
        <v>0.7210205213533</v>
      </c>
      <c r="R42" s="9">
        <f>SUM(R35:R41)</f>
        <v>54</v>
      </c>
      <c r="S42" s="12">
        <f t="shared" si="5"/>
        <v>0.49916805324459235</v>
      </c>
      <c r="T42" s="9">
        <f>SUM(T35:T41)</f>
        <v>31</v>
      </c>
      <c r="U42" s="12">
        <f t="shared" si="6"/>
        <v>0.28655943797374744</v>
      </c>
      <c r="V42" s="37">
        <f>SUM(V35:V41)</f>
        <v>709</v>
      </c>
      <c r="W42" s="36">
        <f t="shared" si="19"/>
        <v>6.55389166204474</v>
      </c>
    </row>
    <row r="43" spans="1:23" ht="15.75">
      <c r="A43" s="132">
        <v>6</v>
      </c>
      <c r="B43" s="1" t="s">
        <v>36</v>
      </c>
      <c r="C43" s="2">
        <v>2196</v>
      </c>
      <c r="D43" s="13">
        <v>9</v>
      </c>
      <c r="E43" s="10">
        <f t="shared" si="17"/>
        <v>0.4098360655737705</v>
      </c>
      <c r="F43" s="13">
        <v>11</v>
      </c>
      <c r="G43" s="28">
        <f t="shared" si="8"/>
        <v>0.5009107468123861</v>
      </c>
      <c r="H43" s="40">
        <v>4</v>
      </c>
      <c r="I43" s="10">
        <f t="shared" si="9"/>
        <v>0.18214936247723132</v>
      </c>
      <c r="J43" s="14">
        <v>11</v>
      </c>
      <c r="K43" s="28">
        <f t="shared" si="1"/>
        <v>0.5009107468123861</v>
      </c>
      <c r="L43" s="14">
        <v>12</v>
      </c>
      <c r="M43" s="28">
        <f t="shared" si="2"/>
        <v>0.546448087431694</v>
      </c>
      <c r="N43" s="40">
        <v>15</v>
      </c>
      <c r="O43" s="28">
        <f t="shared" si="3"/>
        <v>0.6830601092896175</v>
      </c>
      <c r="P43" s="68">
        <v>13</v>
      </c>
      <c r="Q43" s="69">
        <f t="shared" si="4"/>
        <v>0.5919854280510018</v>
      </c>
      <c r="R43" s="68">
        <v>9</v>
      </c>
      <c r="S43" s="69">
        <f t="shared" si="5"/>
        <v>0.4098360655737705</v>
      </c>
      <c r="T43" s="6">
        <v>3</v>
      </c>
      <c r="U43" s="28">
        <f t="shared" si="6"/>
        <v>0.1366120218579235</v>
      </c>
      <c r="V43" s="33">
        <f>D43+F43+H43+J43+L43+N43+P43+R43+T43</f>
        <v>87</v>
      </c>
      <c r="W43" s="34">
        <f t="shared" si="19"/>
        <v>3.9617486338797816</v>
      </c>
    </row>
    <row r="44" spans="1:23" ht="15.75">
      <c r="A44" s="133"/>
      <c r="B44" s="1" t="s">
        <v>37</v>
      </c>
      <c r="C44" s="2">
        <v>2083</v>
      </c>
      <c r="D44" s="13">
        <v>5</v>
      </c>
      <c r="E44" s="10">
        <f t="shared" si="17"/>
        <v>0.2400384061449832</v>
      </c>
      <c r="F44" s="13">
        <v>10</v>
      </c>
      <c r="G44" s="28">
        <f t="shared" si="8"/>
        <v>0.4800768122899664</v>
      </c>
      <c r="H44" s="40">
        <v>6</v>
      </c>
      <c r="I44" s="10">
        <f t="shared" si="9"/>
        <v>0.28804608737397985</v>
      </c>
      <c r="J44" s="14">
        <v>10</v>
      </c>
      <c r="K44" s="28">
        <f t="shared" si="1"/>
        <v>0.4800768122899664</v>
      </c>
      <c r="L44" s="14">
        <v>10</v>
      </c>
      <c r="M44" s="28">
        <f t="shared" si="2"/>
        <v>0.4800768122899664</v>
      </c>
      <c r="N44" s="40">
        <v>9</v>
      </c>
      <c r="O44" s="28">
        <f t="shared" si="3"/>
        <v>0.4320691310609697</v>
      </c>
      <c r="P44" s="68">
        <v>9</v>
      </c>
      <c r="Q44" s="69">
        <f t="shared" si="4"/>
        <v>0.4320691310609697</v>
      </c>
      <c r="R44" s="68">
        <v>10</v>
      </c>
      <c r="S44" s="69">
        <f t="shared" si="5"/>
        <v>0.4800768122899664</v>
      </c>
      <c r="T44" s="6">
        <v>7</v>
      </c>
      <c r="U44" s="28">
        <f t="shared" si="6"/>
        <v>0.3360537686029765</v>
      </c>
      <c r="V44" s="33">
        <f>D44+F44+H44+J44+L44+N44+P44+R44+T44</f>
        <v>76</v>
      </c>
      <c r="W44" s="34">
        <f t="shared" si="19"/>
        <v>3.648583773403745</v>
      </c>
    </row>
    <row r="45" spans="1:23" ht="15.75">
      <c r="A45" s="133"/>
      <c r="B45" s="1" t="s">
        <v>38</v>
      </c>
      <c r="C45" s="2">
        <v>2296</v>
      </c>
      <c r="D45" s="13">
        <v>6</v>
      </c>
      <c r="E45" s="10">
        <f t="shared" si="17"/>
        <v>0.2613240418118467</v>
      </c>
      <c r="F45" s="13">
        <v>11</v>
      </c>
      <c r="G45" s="28">
        <f t="shared" si="8"/>
        <v>0.4790940766550522</v>
      </c>
      <c r="H45" s="40">
        <v>3</v>
      </c>
      <c r="I45" s="10">
        <f t="shared" si="9"/>
        <v>0.13066202090592335</v>
      </c>
      <c r="J45" s="14">
        <v>17</v>
      </c>
      <c r="K45" s="28">
        <f t="shared" si="1"/>
        <v>0.740418118466899</v>
      </c>
      <c r="L45" s="14">
        <v>17</v>
      </c>
      <c r="M45" s="28">
        <f t="shared" si="2"/>
        <v>0.740418118466899</v>
      </c>
      <c r="N45" s="40">
        <v>28</v>
      </c>
      <c r="O45" s="28">
        <f t="shared" si="3"/>
        <v>1.2195121951219512</v>
      </c>
      <c r="P45" s="68">
        <v>13</v>
      </c>
      <c r="Q45" s="69">
        <f t="shared" si="4"/>
        <v>0.5662020905923345</v>
      </c>
      <c r="R45" s="68">
        <v>4</v>
      </c>
      <c r="S45" s="69">
        <f t="shared" si="5"/>
        <v>0.17421602787456447</v>
      </c>
      <c r="T45" s="6">
        <v>9</v>
      </c>
      <c r="U45" s="28">
        <f t="shared" si="6"/>
        <v>0.39198606271777003</v>
      </c>
      <c r="V45" s="33">
        <f>D45+F45+H45+J45+L45+N45+P45+R45+T45</f>
        <v>108</v>
      </c>
      <c r="W45" s="34">
        <f t="shared" si="19"/>
        <v>4.70383275261324</v>
      </c>
    </row>
    <row r="46" spans="1:23" ht="15.75">
      <c r="A46" s="133"/>
      <c r="B46" s="1" t="s">
        <v>39</v>
      </c>
      <c r="C46" s="2">
        <v>2580</v>
      </c>
      <c r="D46" s="13">
        <v>10</v>
      </c>
      <c r="E46" s="10">
        <f t="shared" si="17"/>
        <v>0.3875968992248062</v>
      </c>
      <c r="F46" s="13">
        <v>6</v>
      </c>
      <c r="G46" s="28">
        <f t="shared" si="8"/>
        <v>0.23255813953488372</v>
      </c>
      <c r="H46" s="40">
        <v>18</v>
      </c>
      <c r="I46" s="10">
        <f t="shared" si="9"/>
        <v>0.6976744186046512</v>
      </c>
      <c r="J46" s="14">
        <v>13</v>
      </c>
      <c r="K46" s="28">
        <f t="shared" si="1"/>
        <v>0.5038759689922481</v>
      </c>
      <c r="L46" s="14">
        <v>9</v>
      </c>
      <c r="M46" s="28">
        <f t="shared" si="2"/>
        <v>0.3488372093023256</v>
      </c>
      <c r="N46" s="40">
        <v>20</v>
      </c>
      <c r="O46" s="28">
        <f t="shared" si="3"/>
        <v>0.7751937984496124</v>
      </c>
      <c r="P46" s="68">
        <v>38</v>
      </c>
      <c r="Q46" s="69">
        <f t="shared" si="4"/>
        <v>1.4728682170542635</v>
      </c>
      <c r="R46" s="68">
        <v>16</v>
      </c>
      <c r="S46" s="69">
        <f t="shared" si="5"/>
        <v>0.6201550387596899</v>
      </c>
      <c r="T46" s="6">
        <v>29</v>
      </c>
      <c r="U46" s="28">
        <f t="shared" si="6"/>
        <v>1.124031007751938</v>
      </c>
      <c r="V46" s="33">
        <f>D46+F46+H46+J46+L46+N46+P46+R46+T46</f>
        <v>159</v>
      </c>
      <c r="W46" s="34">
        <f t="shared" si="19"/>
        <v>6.162790697674419</v>
      </c>
    </row>
    <row r="47" spans="1:23" ht="15.75">
      <c r="A47" s="133"/>
      <c r="B47" s="1" t="s">
        <v>40</v>
      </c>
      <c r="C47" s="2">
        <v>1835</v>
      </c>
      <c r="D47" s="13">
        <v>6</v>
      </c>
      <c r="E47" s="10">
        <f t="shared" si="17"/>
        <v>0.32697547683923706</v>
      </c>
      <c r="F47" s="13">
        <v>11</v>
      </c>
      <c r="G47" s="28">
        <f t="shared" si="8"/>
        <v>0.5994550408719346</v>
      </c>
      <c r="H47" s="40">
        <v>6</v>
      </c>
      <c r="I47" s="10">
        <f t="shared" si="9"/>
        <v>0.32697547683923706</v>
      </c>
      <c r="J47" s="14">
        <v>6</v>
      </c>
      <c r="K47" s="28">
        <f t="shared" si="1"/>
        <v>0.32697547683923706</v>
      </c>
      <c r="L47" s="14">
        <v>3</v>
      </c>
      <c r="M47" s="28">
        <f t="shared" si="2"/>
        <v>0.16348773841961853</v>
      </c>
      <c r="N47" s="40">
        <v>11</v>
      </c>
      <c r="O47" s="28">
        <f t="shared" si="3"/>
        <v>0.5994550408719346</v>
      </c>
      <c r="P47" s="68">
        <v>9</v>
      </c>
      <c r="Q47" s="69">
        <f t="shared" si="4"/>
        <v>0.4904632152588556</v>
      </c>
      <c r="R47" s="68">
        <v>8</v>
      </c>
      <c r="S47" s="69">
        <f t="shared" si="5"/>
        <v>0.4359673024523161</v>
      </c>
      <c r="T47" s="6">
        <v>2</v>
      </c>
      <c r="U47" s="28">
        <f t="shared" si="6"/>
        <v>0.10899182561307902</v>
      </c>
      <c r="V47" s="33">
        <f>D47+F47+H47+J47+L47+N47+P47+R47+T47</f>
        <v>62</v>
      </c>
      <c r="W47" s="34">
        <f t="shared" si="19"/>
        <v>3.3787465940054497</v>
      </c>
    </row>
    <row r="48" spans="1:23" ht="15.75">
      <c r="A48" s="134"/>
      <c r="B48" s="7" t="s">
        <v>218</v>
      </c>
      <c r="C48" s="8">
        <f>SUM(C43:C47)</f>
        <v>10990</v>
      </c>
      <c r="D48" s="9">
        <f>SUM(D43:D47)</f>
        <v>36</v>
      </c>
      <c r="E48" s="11">
        <f t="shared" si="17"/>
        <v>0.3275705186533212</v>
      </c>
      <c r="F48" s="9">
        <f>SUM(F43:F47)</f>
        <v>49</v>
      </c>
      <c r="G48" s="12">
        <f t="shared" si="8"/>
        <v>0.445859872611465</v>
      </c>
      <c r="H48" s="9">
        <f>SUM(H43:H47)</f>
        <v>37</v>
      </c>
      <c r="I48" s="12">
        <f t="shared" si="9"/>
        <v>0.3366696997270246</v>
      </c>
      <c r="J48" s="9">
        <f>SUM(J43:J47)</f>
        <v>57</v>
      </c>
      <c r="K48" s="12">
        <f t="shared" si="1"/>
        <v>0.518653321201092</v>
      </c>
      <c r="L48" s="9">
        <f>SUM(L43:L47)</f>
        <v>51</v>
      </c>
      <c r="M48" s="12">
        <f t="shared" si="2"/>
        <v>0.4640582347588717</v>
      </c>
      <c r="N48" s="9">
        <f>SUM(N43:N47)</f>
        <v>83</v>
      </c>
      <c r="O48" s="12">
        <f t="shared" si="3"/>
        <v>0.7552320291173795</v>
      </c>
      <c r="P48" s="9">
        <f>SUM(P43:P47)</f>
        <v>82</v>
      </c>
      <c r="Q48" s="12">
        <f t="shared" si="4"/>
        <v>0.7461328480436761</v>
      </c>
      <c r="R48" s="9">
        <f>SUM(R43:R47)</f>
        <v>47</v>
      </c>
      <c r="S48" s="12">
        <f t="shared" si="5"/>
        <v>0.42766151046405826</v>
      </c>
      <c r="T48" s="9">
        <f>SUM(T43:T47)</f>
        <v>50</v>
      </c>
      <c r="U48" s="12">
        <f t="shared" si="6"/>
        <v>0.4549590536851683</v>
      </c>
      <c r="V48" s="37">
        <f>SUM(V43:V47)</f>
        <v>492</v>
      </c>
      <c r="W48" s="36">
        <f t="shared" si="19"/>
        <v>4.476797088262057</v>
      </c>
    </row>
    <row r="49" spans="1:23" ht="15.75">
      <c r="A49" s="132">
        <v>7</v>
      </c>
      <c r="B49" s="1" t="s">
        <v>41</v>
      </c>
      <c r="C49" s="2">
        <v>2444</v>
      </c>
      <c r="D49" s="13">
        <v>9</v>
      </c>
      <c r="E49" s="10">
        <f t="shared" si="17"/>
        <v>0.36824877250409166</v>
      </c>
      <c r="F49" s="13">
        <v>12</v>
      </c>
      <c r="G49" s="28">
        <f t="shared" si="8"/>
        <v>0.4909983633387889</v>
      </c>
      <c r="H49" s="40">
        <v>9</v>
      </c>
      <c r="I49" s="10">
        <f t="shared" si="9"/>
        <v>0.36824877250409166</v>
      </c>
      <c r="J49" s="14">
        <v>15</v>
      </c>
      <c r="K49" s="28">
        <f t="shared" si="1"/>
        <v>0.613747954173486</v>
      </c>
      <c r="L49" s="14">
        <v>9</v>
      </c>
      <c r="M49" s="28">
        <f t="shared" si="2"/>
        <v>0.36824877250409166</v>
      </c>
      <c r="N49" s="40">
        <v>12</v>
      </c>
      <c r="O49" s="28">
        <f t="shared" si="3"/>
        <v>0.4909983633387889</v>
      </c>
      <c r="P49" s="68">
        <v>11</v>
      </c>
      <c r="Q49" s="69">
        <f t="shared" si="4"/>
        <v>0.4500818330605565</v>
      </c>
      <c r="R49" s="68">
        <v>7</v>
      </c>
      <c r="S49" s="69">
        <f t="shared" si="5"/>
        <v>0.2864157119476268</v>
      </c>
      <c r="T49" s="6">
        <v>3</v>
      </c>
      <c r="U49" s="28">
        <f t="shared" si="6"/>
        <v>0.12274959083469722</v>
      </c>
      <c r="V49" s="33">
        <f aca="true" t="shared" si="20" ref="V49:V54">D49+F49+H49+J49+L49+N49+P49+R49+T49</f>
        <v>87</v>
      </c>
      <c r="W49" s="34">
        <f t="shared" si="19"/>
        <v>3.5597381342062198</v>
      </c>
    </row>
    <row r="50" spans="1:23" ht="15.75">
      <c r="A50" s="133"/>
      <c r="B50" s="1" t="s">
        <v>42</v>
      </c>
      <c r="C50" s="2">
        <v>2088</v>
      </c>
      <c r="D50" s="13">
        <v>10</v>
      </c>
      <c r="E50" s="10">
        <f t="shared" si="17"/>
        <v>0.4789272030651341</v>
      </c>
      <c r="F50" s="13">
        <v>12</v>
      </c>
      <c r="G50" s="28">
        <f t="shared" si="8"/>
        <v>0.5747126436781609</v>
      </c>
      <c r="H50" s="40">
        <v>12</v>
      </c>
      <c r="I50" s="10">
        <f t="shared" si="9"/>
        <v>0.5747126436781609</v>
      </c>
      <c r="J50" s="14">
        <v>3</v>
      </c>
      <c r="K50" s="28">
        <f t="shared" si="1"/>
        <v>0.14367816091954022</v>
      </c>
      <c r="L50" s="14">
        <v>10</v>
      </c>
      <c r="M50" s="28">
        <f t="shared" si="2"/>
        <v>0.4789272030651341</v>
      </c>
      <c r="N50" s="40">
        <v>14</v>
      </c>
      <c r="O50" s="28">
        <f t="shared" si="3"/>
        <v>0.6704980842911877</v>
      </c>
      <c r="P50" s="68">
        <v>11</v>
      </c>
      <c r="Q50" s="69">
        <f t="shared" si="4"/>
        <v>0.5268199233716475</v>
      </c>
      <c r="R50" s="68">
        <v>15</v>
      </c>
      <c r="S50" s="69">
        <f t="shared" si="5"/>
        <v>0.7183908045977011</v>
      </c>
      <c r="T50" s="70">
        <v>18</v>
      </c>
      <c r="U50" s="28">
        <f t="shared" si="6"/>
        <v>0.8620689655172413</v>
      </c>
      <c r="V50" s="33">
        <f t="shared" si="20"/>
        <v>105</v>
      </c>
      <c r="W50" s="34">
        <f t="shared" si="19"/>
        <v>5.028735632183908</v>
      </c>
    </row>
    <row r="51" spans="1:23" ht="15.75">
      <c r="A51" s="133"/>
      <c r="B51" s="1" t="s">
        <v>43</v>
      </c>
      <c r="C51" s="2">
        <v>2422</v>
      </c>
      <c r="D51" s="13">
        <v>11</v>
      </c>
      <c r="E51" s="10">
        <f t="shared" si="17"/>
        <v>0.45417010734929814</v>
      </c>
      <c r="F51" s="13">
        <v>15</v>
      </c>
      <c r="G51" s="28">
        <f t="shared" si="8"/>
        <v>0.6193228736581338</v>
      </c>
      <c r="H51" s="40">
        <v>8</v>
      </c>
      <c r="I51" s="10">
        <f t="shared" si="9"/>
        <v>0.3303055326176713</v>
      </c>
      <c r="J51" s="14">
        <v>15</v>
      </c>
      <c r="K51" s="28">
        <f t="shared" si="1"/>
        <v>0.6193228736581338</v>
      </c>
      <c r="L51" s="14">
        <v>13</v>
      </c>
      <c r="M51" s="28">
        <f t="shared" si="2"/>
        <v>0.5367464905037159</v>
      </c>
      <c r="N51" s="40">
        <v>15</v>
      </c>
      <c r="O51" s="28">
        <f t="shared" si="3"/>
        <v>0.6193228736581338</v>
      </c>
      <c r="P51" s="68">
        <v>15</v>
      </c>
      <c r="Q51" s="69">
        <f t="shared" si="4"/>
        <v>0.6193228736581338</v>
      </c>
      <c r="R51" s="68">
        <v>12</v>
      </c>
      <c r="S51" s="69">
        <f t="shared" si="5"/>
        <v>0.495458298926507</v>
      </c>
      <c r="T51" s="6">
        <v>39</v>
      </c>
      <c r="U51" s="28">
        <f t="shared" si="6"/>
        <v>1.6102394715111479</v>
      </c>
      <c r="V51" s="33">
        <f t="shared" si="20"/>
        <v>143</v>
      </c>
      <c r="W51" s="34">
        <f t="shared" si="19"/>
        <v>5.904211395540875</v>
      </c>
    </row>
    <row r="52" spans="1:23" ht="15.75">
      <c r="A52" s="133"/>
      <c r="B52" s="1" t="s">
        <v>44</v>
      </c>
      <c r="C52" s="2">
        <v>2212</v>
      </c>
      <c r="D52" s="13">
        <v>16</v>
      </c>
      <c r="E52" s="10">
        <f t="shared" si="17"/>
        <v>0.7233273056057866</v>
      </c>
      <c r="F52" s="13">
        <v>13</v>
      </c>
      <c r="G52" s="28">
        <f t="shared" si="8"/>
        <v>0.5877034358047016</v>
      </c>
      <c r="H52" s="40">
        <v>11</v>
      </c>
      <c r="I52" s="10">
        <f t="shared" si="9"/>
        <v>0.4972875226039783</v>
      </c>
      <c r="J52" s="14">
        <v>10</v>
      </c>
      <c r="K52" s="28">
        <f t="shared" si="1"/>
        <v>0.45207956600361665</v>
      </c>
      <c r="L52" s="14">
        <v>3</v>
      </c>
      <c r="M52" s="28">
        <f t="shared" si="2"/>
        <v>0.13562386980108498</v>
      </c>
      <c r="N52" s="40">
        <v>16</v>
      </c>
      <c r="O52" s="28">
        <f t="shared" si="3"/>
        <v>0.7233273056057866</v>
      </c>
      <c r="P52" s="68">
        <v>11</v>
      </c>
      <c r="Q52" s="69">
        <f t="shared" si="4"/>
        <v>0.4972875226039783</v>
      </c>
      <c r="R52" s="68">
        <v>6</v>
      </c>
      <c r="S52" s="69">
        <f t="shared" si="5"/>
        <v>0.27124773960216997</v>
      </c>
      <c r="T52" s="6">
        <v>14</v>
      </c>
      <c r="U52" s="28">
        <f t="shared" si="6"/>
        <v>0.6329113924050633</v>
      </c>
      <c r="V52" s="33">
        <f t="shared" si="20"/>
        <v>100</v>
      </c>
      <c r="W52" s="34">
        <f t="shared" si="19"/>
        <v>4.520795660036167</v>
      </c>
    </row>
    <row r="53" spans="1:23" ht="15.75">
      <c r="A53" s="133"/>
      <c r="B53" s="1" t="s">
        <v>45</v>
      </c>
      <c r="C53" s="3">
        <v>2125</v>
      </c>
      <c r="D53" s="13">
        <v>7</v>
      </c>
      <c r="E53" s="10">
        <f t="shared" si="17"/>
        <v>0.32941176470588235</v>
      </c>
      <c r="F53" s="13">
        <v>4</v>
      </c>
      <c r="G53" s="28">
        <f t="shared" si="8"/>
        <v>0.18823529411764706</v>
      </c>
      <c r="H53" s="40">
        <v>10</v>
      </c>
      <c r="I53" s="10">
        <f t="shared" si="9"/>
        <v>0.4705882352941176</v>
      </c>
      <c r="J53" s="14">
        <v>5</v>
      </c>
      <c r="K53" s="28">
        <f t="shared" si="1"/>
        <v>0.2352941176470588</v>
      </c>
      <c r="L53" s="14">
        <v>5</v>
      </c>
      <c r="M53" s="28">
        <f t="shared" si="2"/>
        <v>0.2352941176470588</v>
      </c>
      <c r="N53" s="40">
        <v>7</v>
      </c>
      <c r="O53" s="28">
        <f t="shared" si="3"/>
        <v>0.32941176470588235</v>
      </c>
      <c r="P53" s="68">
        <v>18</v>
      </c>
      <c r="Q53" s="69">
        <f t="shared" si="4"/>
        <v>0.8470588235294116</v>
      </c>
      <c r="R53" s="68">
        <v>15</v>
      </c>
      <c r="S53" s="69">
        <f t="shared" si="5"/>
        <v>0.7058823529411765</v>
      </c>
      <c r="T53" s="6">
        <v>11</v>
      </c>
      <c r="U53" s="28">
        <f t="shared" si="6"/>
        <v>0.5176470588235295</v>
      </c>
      <c r="V53" s="33">
        <f t="shared" si="20"/>
        <v>82</v>
      </c>
      <c r="W53" s="34">
        <f t="shared" si="19"/>
        <v>3.8588235294117643</v>
      </c>
    </row>
    <row r="54" spans="1:23" ht="15.75">
      <c r="A54" s="133"/>
      <c r="B54" s="1" t="s">
        <v>46</v>
      </c>
      <c r="C54" s="3">
        <v>524</v>
      </c>
      <c r="D54" s="13">
        <v>0</v>
      </c>
      <c r="E54" s="10">
        <f t="shared" si="17"/>
        <v>0</v>
      </c>
      <c r="F54" s="13">
        <v>3</v>
      </c>
      <c r="G54" s="28">
        <f t="shared" si="8"/>
        <v>0.5725190839694656</v>
      </c>
      <c r="H54" s="40">
        <v>2</v>
      </c>
      <c r="I54" s="10">
        <f t="shared" si="9"/>
        <v>0.38167938931297707</v>
      </c>
      <c r="J54" s="14">
        <v>5</v>
      </c>
      <c r="K54" s="28">
        <f t="shared" si="1"/>
        <v>0.9541984732824428</v>
      </c>
      <c r="L54" s="14">
        <v>4</v>
      </c>
      <c r="M54" s="28">
        <f t="shared" si="2"/>
        <v>0.7633587786259541</v>
      </c>
      <c r="N54" s="40">
        <v>3</v>
      </c>
      <c r="O54" s="28">
        <f t="shared" si="3"/>
        <v>0.5725190839694656</v>
      </c>
      <c r="P54" s="68">
        <v>1</v>
      </c>
      <c r="Q54" s="69">
        <f t="shared" si="4"/>
        <v>0.19083969465648853</v>
      </c>
      <c r="R54" s="68">
        <v>4</v>
      </c>
      <c r="S54" s="69">
        <f t="shared" si="5"/>
        <v>0.7633587786259541</v>
      </c>
      <c r="T54" s="6">
        <v>7</v>
      </c>
      <c r="U54" s="28">
        <f t="shared" si="6"/>
        <v>1.3358778625954197</v>
      </c>
      <c r="V54" s="33">
        <f t="shared" si="20"/>
        <v>29</v>
      </c>
      <c r="W54" s="34">
        <f t="shared" si="19"/>
        <v>5.534351145038168</v>
      </c>
    </row>
    <row r="55" spans="1:23" ht="15.75">
      <c r="A55" s="134"/>
      <c r="B55" s="7" t="s">
        <v>218</v>
      </c>
      <c r="C55" s="8">
        <f>SUM(C49:C54)</f>
        <v>11815</v>
      </c>
      <c r="D55" s="9">
        <f>SUM(D49:D54)</f>
        <v>53</v>
      </c>
      <c r="E55" s="11">
        <f>D55/C55*100</f>
        <v>0.44858231062209053</v>
      </c>
      <c r="F55" s="9">
        <f>SUM(F49:F54)</f>
        <v>59</v>
      </c>
      <c r="G55" s="12">
        <f t="shared" si="8"/>
        <v>0.4993652137113838</v>
      </c>
      <c r="H55" s="9">
        <f>SUM(H49:H54)</f>
        <v>52</v>
      </c>
      <c r="I55" s="12">
        <f t="shared" si="9"/>
        <v>0.44011849344054166</v>
      </c>
      <c r="J55" s="9">
        <f>SUM(J49:J54)</f>
        <v>53</v>
      </c>
      <c r="K55" s="12">
        <f t="shared" si="1"/>
        <v>0.44858231062209053</v>
      </c>
      <c r="L55" s="9">
        <f>SUM(L49:L54)</f>
        <v>44</v>
      </c>
      <c r="M55" s="12">
        <f t="shared" si="2"/>
        <v>0.37240795598815063</v>
      </c>
      <c r="N55" s="9">
        <f>SUM(N49:N54)</f>
        <v>67</v>
      </c>
      <c r="O55" s="12">
        <f t="shared" si="3"/>
        <v>0.5670757511637748</v>
      </c>
      <c r="P55" s="9">
        <f>SUM(P49:P54)</f>
        <v>67</v>
      </c>
      <c r="Q55" s="12">
        <f t="shared" si="4"/>
        <v>0.5670757511637748</v>
      </c>
      <c r="R55" s="9">
        <f>SUM(R49:R54)</f>
        <v>59</v>
      </c>
      <c r="S55" s="12">
        <f t="shared" si="5"/>
        <v>0.4993652137113838</v>
      </c>
      <c r="T55" s="9">
        <f>SUM(T49:T54)</f>
        <v>92</v>
      </c>
      <c r="U55" s="12">
        <f t="shared" si="6"/>
        <v>0.7786711807024969</v>
      </c>
      <c r="V55" s="37">
        <f>SUM(V49:V54)</f>
        <v>546</v>
      </c>
      <c r="W55" s="36">
        <f>V55/C55*100</f>
        <v>4.621244181125688</v>
      </c>
    </row>
    <row r="56" spans="1:23" ht="15.75">
      <c r="A56" s="124">
        <v>8</v>
      </c>
      <c r="B56" s="1" t="s">
        <v>47</v>
      </c>
      <c r="C56" s="2">
        <v>2475</v>
      </c>
      <c r="D56" s="13">
        <v>23</v>
      </c>
      <c r="E56" s="10">
        <f aca="true" t="shared" si="21" ref="E56:E103">D56/C56*100</f>
        <v>0.9292929292929294</v>
      </c>
      <c r="F56" s="26">
        <v>16</v>
      </c>
      <c r="G56" s="28">
        <f t="shared" si="8"/>
        <v>0.6464646464646464</v>
      </c>
      <c r="H56" s="14">
        <v>9</v>
      </c>
      <c r="I56" s="10">
        <f t="shared" si="9"/>
        <v>0.36363636363636365</v>
      </c>
      <c r="J56" s="14">
        <v>12</v>
      </c>
      <c r="K56" s="28">
        <f t="shared" si="1"/>
        <v>0.48484848484848486</v>
      </c>
      <c r="L56" s="14">
        <v>9</v>
      </c>
      <c r="M56" s="28">
        <f t="shared" si="2"/>
        <v>0.36363636363636365</v>
      </c>
      <c r="N56" s="14">
        <v>14</v>
      </c>
      <c r="O56" s="28">
        <f t="shared" si="3"/>
        <v>0.5656565656565656</v>
      </c>
      <c r="P56" s="6">
        <v>8</v>
      </c>
      <c r="Q56" s="69">
        <f t="shared" si="4"/>
        <v>0.3232323232323232</v>
      </c>
      <c r="R56" s="6">
        <v>7</v>
      </c>
      <c r="S56" s="69">
        <f t="shared" si="5"/>
        <v>0.2828282828282828</v>
      </c>
      <c r="T56" s="6">
        <v>5</v>
      </c>
      <c r="U56" s="28">
        <f t="shared" si="6"/>
        <v>0.20202020202020202</v>
      </c>
      <c r="V56" s="33">
        <f aca="true" t="shared" si="22" ref="V56:V61">D56+F56+H56+J56+L56+N56+P56+R56+T56</f>
        <v>103</v>
      </c>
      <c r="W56" s="34">
        <f aca="true" t="shared" si="23" ref="W56:W103">V56/C56*100</f>
        <v>4.161616161616162</v>
      </c>
    </row>
    <row r="57" spans="1:23" ht="15.75">
      <c r="A57" s="124"/>
      <c r="B57" s="1" t="s">
        <v>48</v>
      </c>
      <c r="C57" s="2">
        <v>2103</v>
      </c>
      <c r="D57" s="13">
        <v>6</v>
      </c>
      <c r="E57" s="10">
        <f t="shared" si="21"/>
        <v>0.28530670470756064</v>
      </c>
      <c r="F57" s="26">
        <v>7</v>
      </c>
      <c r="G57" s="28">
        <f t="shared" si="8"/>
        <v>0.33285782215882076</v>
      </c>
      <c r="H57" s="14">
        <v>9</v>
      </c>
      <c r="I57" s="10">
        <f t="shared" si="9"/>
        <v>0.42796005706134094</v>
      </c>
      <c r="J57" s="14">
        <v>7</v>
      </c>
      <c r="K57" s="28">
        <f t="shared" si="1"/>
        <v>0.33285782215882076</v>
      </c>
      <c r="L57" s="14">
        <v>12</v>
      </c>
      <c r="M57" s="28">
        <f t="shared" si="2"/>
        <v>0.5706134094151213</v>
      </c>
      <c r="N57" s="14">
        <v>10</v>
      </c>
      <c r="O57" s="28">
        <f t="shared" si="3"/>
        <v>0.47551117451260105</v>
      </c>
      <c r="P57" s="6">
        <v>13</v>
      </c>
      <c r="Q57" s="69">
        <f t="shared" si="4"/>
        <v>0.6181645268663813</v>
      </c>
      <c r="R57" s="6">
        <v>14</v>
      </c>
      <c r="S57" s="69">
        <f t="shared" si="5"/>
        <v>0.6657156443176415</v>
      </c>
      <c r="T57" s="6">
        <v>3</v>
      </c>
      <c r="U57" s="28">
        <f t="shared" si="6"/>
        <v>0.14265335235378032</v>
      </c>
      <c r="V57" s="33">
        <f t="shared" si="22"/>
        <v>81</v>
      </c>
      <c r="W57" s="34">
        <f t="shared" si="23"/>
        <v>3.851640513552068</v>
      </c>
    </row>
    <row r="58" spans="1:23" ht="15.75">
      <c r="A58" s="124"/>
      <c r="B58" s="1" t="s">
        <v>49</v>
      </c>
      <c r="C58" s="2">
        <v>1716</v>
      </c>
      <c r="D58" s="13">
        <v>7</v>
      </c>
      <c r="E58" s="10">
        <f t="shared" si="21"/>
        <v>0.4079254079254079</v>
      </c>
      <c r="F58" s="26">
        <v>12</v>
      </c>
      <c r="G58" s="28">
        <f t="shared" si="8"/>
        <v>0.6993006993006993</v>
      </c>
      <c r="H58" s="14">
        <v>1</v>
      </c>
      <c r="I58" s="10">
        <f t="shared" si="9"/>
        <v>0.05827505827505827</v>
      </c>
      <c r="J58" s="14">
        <v>5</v>
      </c>
      <c r="K58" s="28">
        <f t="shared" si="1"/>
        <v>0.2913752913752914</v>
      </c>
      <c r="L58" s="14">
        <v>8</v>
      </c>
      <c r="M58" s="28">
        <f t="shared" si="2"/>
        <v>0.4662004662004662</v>
      </c>
      <c r="N58" s="14">
        <v>15</v>
      </c>
      <c r="O58" s="28">
        <f t="shared" si="3"/>
        <v>0.8741258741258742</v>
      </c>
      <c r="P58" s="6">
        <v>14</v>
      </c>
      <c r="Q58" s="69">
        <f t="shared" si="4"/>
        <v>0.8158508158508158</v>
      </c>
      <c r="R58" s="6">
        <v>3</v>
      </c>
      <c r="S58" s="69">
        <f t="shared" si="5"/>
        <v>0.17482517482517482</v>
      </c>
      <c r="T58" s="6">
        <v>2</v>
      </c>
      <c r="U58" s="28">
        <f t="shared" si="6"/>
        <v>0.11655011655011654</v>
      </c>
      <c r="V58" s="33">
        <f t="shared" si="22"/>
        <v>67</v>
      </c>
      <c r="W58" s="34">
        <f t="shared" si="23"/>
        <v>3.904428904428905</v>
      </c>
    </row>
    <row r="59" spans="1:23" ht="15.75">
      <c r="A59" s="124"/>
      <c r="B59" s="1" t="s">
        <v>50</v>
      </c>
      <c r="C59" s="2">
        <v>2082</v>
      </c>
      <c r="D59" s="13">
        <v>8</v>
      </c>
      <c r="E59" s="10">
        <f t="shared" si="21"/>
        <v>0.38424591738712777</v>
      </c>
      <c r="F59" s="26">
        <v>13</v>
      </c>
      <c r="G59" s="28">
        <f t="shared" si="8"/>
        <v>0.6243996157540825</v>
      </c>
      <c r="H59" s="14">
        <v>2</v>
      </c>
      <c r="I59" s="10">
        <f t="shared" si="9"/>
        <v>0.09606147934678194</v>
      </c>
      <c r="J59" s="14">
        <v>15</v>
      </c>
      <c r="K59" s="28">
        <f t="shared" si="1"/>
        <v>0.7204610951008645</v>
      </c>
      <c r="L59" s="14">
        <v>3</v>
      </c>
      <c r="M59" s="28">
        <f t="shared" si="2"/>
        <v>0.1440922190201729</v>
      </c>
      <c r="N59" s="14">
        <v>8</v>
      </c>
      <c r="O59" s="28">
        <f t="shared" si="3"/>
        <v>0.38424591738712777</v>
      </c>
      <c r="P59" s="6">
        <v>5</v>
      </c>
      <c r="Q59" s="69">
        <f t="shared" si="4"/>
        <v>0.24015369836695488</v>
      </c>
      <c r="R59" s="6">
        <v>8</v>
      </c>
      <c r="S59" s="69">
        <f t="shared" si="5"/>
        <v>0.38424591738712777</v>
      </c>
      <c r="T59" s="6">
        <v>3</v>
      </c>
      <c r="U59" s="28">
        <f t="shared" si="6"/>
        <v>0.1440922190201729</v>
      </c>
      <c r="V59" s="33">
        <f t="shared" si="22"/>
        <v>65</v>
      </c>
      <c r="W59" s="34">
        <f t="shared" si="23"/>
        <v>3.121998078770413</v>
      </c>
    </row>
    <row r="60" spans="1:23" ht="15.75">
      <c r="A60" s="124"/>
      <c r="B60" s="1" t="s">
        <v>51</v>
      </c>
      <c r="C60" s="2">
        <v>1993</v>
      </c>
      <c r="D60" s="13">
        <v>12</v>
      </c>
      <c r="E60" s="10">
        <f t="shared" si="21"/>
        <v>0.6021073758153538</v>
      </c>
      <c r="F60" s="26">
        <v>4</v>
      </c>
      <c r="G60" s="28">
        <f t="shared" si="8"/>
        <v>0.2007024586051179</v>
      </c>
      <c r="H60" s="14">
        <v>4</v>
      </c>
      <c r="I60" s="10">
        <f t="shared" si="9"/>
        <v>0.2007024586051179</v>
      </c>
      <c r="J60" s="14">
        <v>3</v>
      </c>
      <c r="K60" s="28">
        <f t="shared" si="1"/>
        <v>0.15052684395383845</v>
      </c>
      <c r="L60" s="14">
        <v>7</v>
      </c>
      <c r="M60" s="28">
        <f t="shared" si="2"/>
        <v>0.35122930255895635</v>
      </c>
      <c r="N60" s="14">
        <v>7</v>
      </c>
      <c r="O60" s="28">
        <f t="shared" si="3"/>
        <v>0.35122930255895635</v>
      </c>
      <c r="P60" s="6">
        <v>8</v>
      </c>
      <c r="Q60" s="69">
        <f t="shared" si="4"/>
        <v>0.4014049172102358</v>
      </c>
      <c r="R60" s="6">
        <v>1</v>
      </c>
      <c r="S60" s="69">
        <f t="shared" si="5"/>
        <v>0.050175614651279475</v>
      </c>
      <c r="T60" s="6">
        <v>6</v>
      </c>
      <c r="U60" s="28">
        <f t="shared" si="6"/>
        <v>0.3010536879076769</v>
      </c>
      <c r="V60" s="33">
        <f t="shared" si="22"/>
        <v>52</v>
      </c>
      <c r="W60" s="34">
        <f t="shared" si="23"/>
        <v>2.6091319618665327</v>
      </c>
    </row>
    <row r="61" spans="1:23" ht="15.75">
      <c r="A61" s="124"/>
      <c r="B61" s="1" t="s">
        <v>52</v>
      </c>
      <c r="C61" s="2">
        <v>1912</v>
      </c>
      <c r="D61" s="13">
        <v>9</v>
      </c>
      <c r="E61" s="10">
        <f t="shared" si="21"/>
        <v>0.47071129707112974</v>
      </c>
      <c r="F61" s="26">
        <v>10</v>
      </c>
      <c r="G61" s="28">
        <f t="shared" si="8"/>
        <v>0.5230125523012552</v>
      </c>
      <c r="H61" s="14">
        <v>9</v>
      </c>
      <c r="I61" s="10">
        <f t="shared" si="9"/>
        <v>0.47071129707112974</v>
      </c>
      <c r="J61" s="14">
        <v>17</v>
      </c>
      <c r="K61" s="28">
        <f t="shared" si="1"/>
        <v>0.889121338912134</v>
      </c>
      <c r="L61" s="14">
        <v>11</v>
      </c>
      <c r="M61" s="28">
        <f t="shared" si="2"/>
        <v>0.5753138075313807</v>
      </c>
      <c r="N61" s="14">
        <v>10</v>
      </c>
      <c r="O61" s="28">
        <f t="shared" si="3"/>
        <v>0.5230125523012552</v>
      </c>
      <c r="P61" s="6">
        <v>7</v>
      </c>
      <c r="Q61" s="69">
        <f t="shared" si="4"/>
        <v>0.36610878661087864</v>
      </c>
      <c r="R61" s="6">
        <v>7</v>
      </c>
      <c r="S61" s="69">
        <f t="shared" si="5"/>
        <v>0.36610878661087864</v>
      </c>
      <c r="T61" s="6">
        <v>5</v>
      </c>
      <c r="U61" s="28">
        <f t="shared" si="6"/>
        <v>0.2615062761506276</v>
      </c>
      <c r="V61" s="33">
        <f t="shared" si="22"/>
        <v>85</v>
      </c>
      <c r="W61" s="34">
        <f t="shared" si="23"/>
        <v>4.445606694560669</v>
      </c>
    </row>
    <row r="62" spans="1:23" ht="15.75">
      <c r="A62" s="124"/>
      <c r="B62" s="7" t="s">
        <v>218</v>
      </c>
      <c r="C62" s="8">
        <f>SUM(C56:C61)</f>
        <v>12281</v>
      </c>
      <c r="D62" s="9">
        <f>SUM(D56:D61)</f>
        <v>65</v>
      </c>
      <c r="E62" s="11">
        <f t="shared" si="21"/>
        <v>0.5292728605162447</v>
      </c>
      <c r="F62" s="9">
        <f>SUM(F56:F61)</f>
        <v>62</v>
      </c>
      <c r="G62" s="12">
        <f t="shared" si="8"/>
        <v>0.5048448823385718</v>
      </c>
      <c r="H62" s="9">
        <f>SUM(H56:H61)</f>
        <v>34</v>
      </c>
      <c r="I62" s="12">
        <f t="shared" si="9"/>
        <v>0.27685041934695875</v>
      </c>
      <c r="J62" s="9">
        <f>SUM(J56:J61)</f>
        <v>59</v>
      </c>
      <c r="K62" s="12">
        <f t="shared" si="1"/>
        <v>0.48041690416089894</v>
      </c>
      <c r="L62" s="9">
        <f>SUM(L56:L61)</f>
        <v>50</v>
      </c>
      <c r="M62" s="12">
        <f t="shared" si="2"/>
        <v>0.4071329696278805</v>
      </c>
      <c r="N62" s="9">
        <f>SUM(N56:N61)</f>
        <v>64</v>
      </c>
      <c r="O62" s="12">
        <f t="shared" si="3"/>
        <v>0.521130201123687</v>
      </c>
      <c r="P62" s="9">
        <f>SUM(P56:P61)</f>
        <v>55</v>
      </c>
      <c r="Q62" s="12">
        <f t="shared" si="4"/>
        <v>0.44784626659066845</v>
      </c>
      <c r="R62" s="9">
        <f>SUM(R56:R61)</f>
        <v>40</v>
      </c>
      <c r="S62" s="12">
        <f t="shared" si="5"/>
        <v>0.3257063757023044</v>
      </c>
      <c r="T62" s="9">
        <f>SUM(T56:T61)</f>
        <v>24</v>
      </c>
      <c r="U62" s="12">
        <f t="shared" si="6"/>
        <v>0.19542382542138262</v>
      </c>
      <c r="V62" s="37">
        <f>SUM(V56:V61)</f>
        <v>453</v>
      </c>
      <c r="W62" s="36">
        <f t="shared" si="23"/>
        <v>3.688624704828597</v>
      </c>
    </row>
    <row r="63" spans="1:23" ht="15.75">
      <c r="A63" s="123">
        <v>9</v>
      </c>
      <c r="B63" s="1" t="s">
        <v>53</v>
      </c>
      <c r="C63" s="2">
        <v>2276</v>
      </c>
      <c r="D63" s="13">
        <v>7</v>
      </c>
      <c r="E63" s="10">
        <f t="shared" si="21"/>
        <v>0.30755711775043937</v>
      </c>
      <c r="F63" s="27">
        <v>12</v>
      </c>
      <c r="G63" s="28">
        <f t="shared" si="8"/>
        <v>0.5272407732864675</v>
      </c>
      <c r="H63" s="14">
        <v>7</v>
      </c>
      <c r="I63" s="10">
        <f t="shared" si="9"/>
        <v>0.30755711775043937</v>
      </c>
      <c r="J63" s="14">
        <v>16</v>
      </c>
      <c r="K63" s="28">
        <f t="shared" si="1"/>
        <v>0.7029876977152899</v>
      </c>
      <c r="L63" s="14">
        <v>16</v>
      </c>
      <c r="M63" s="28">
        <f t="shared" si="2"/>
        <v>0.7029876977152899</v>
      </c>
      <c r="N63" s="14">
        <v>16</v>
      </c>
      <c r="O63" s="28">
        <f t="shared" si="3"/>
        <v>0.7029876977152899</v>
      </c>
      <c r="P63" s="6">
        <v>4</v>
      </c>
      <c r="Q63" s="69">
        <f t="shared" si="4"/>
        <v>0.17574692442882248</v>
      </c>
      <c r="R63" s="6">
        <v>9</v>
      </c>
      <c r="S63" s="69">
        <f t="shared" si="5"/>
        <v>0.39543057996485065</v>
      </c>
      <c r="T63" s="6">
        <v>8</v>
      </c>
      <c r="U63" s="28">
        <f t="shared" si="6"/>
        <v>0.35149384885764495</v>
      </c>
      <c r="V63" s="33">
        <f>D63+F63+H63+J63+L63+N63+P63+R63+T63</f>
        <v>95</v>
      </c>
      <c r="W63" s="34">
        <f t="shared" si="23"/>
        <v>4.173989455184534</v>
      </c>
    </row>
    <row r="64" spans="1:23" ht="15.75">
      <c r="A64" s="123"/>
      <c r="B64" s="1" t="s">
        <v>54</v>
      </c>
      <c r="C64" s="2">
        <v>2318</v>
      </c>
      <c r="D64" s="13">
        <v>10</v>
      </c>
      <c r="E64" s="10">
        <f t="shared" si="21"/>
        <v>0.4314063848144953</v>
      </c>
      <c r="F64" s="27">
        <v>16</v>
      </c>
      <c r="G64" s="28">
        <f t="shared" si="8"/>
        <v>0.6902502157031924</v>
      </c>
      <c r="H64" s="14">
        <v>11</v>
      </c>
      <c r="I64" s="10">
        <f t="shared" si="9"/>
        <v>0.4745470232959448</v>
      </c>
      <c r="J64" s="14">
        <v>9</v>
      </c>
      <c r="K64" s="28">
        <f t="shared" si="1"/>
        <v>0.3882657463330457</v>
      </c>
      <c r="L64" s="14">
        <v>14</v>
      </c>
      <c r="M64" s="28">
        <f t="shared" si="2"/>
        <v>0.6039689387402933</v>
      </c>
      <c r="N64" s="14">
        <v>9</v>
      </c>
      <c r="O64" s="28">
        <f t="shared" si="3"/>
        <v>0.3882657463330457</v>
      </c>
      <c r="P64" s="6">
        <v>8</v>
      </c>
      <c r="Q64" s="69">
        <f t="shared" si="4"/>
        <v>0.3451251078515962</v>
      </c>
      <c r="R64" s="6">
        <v>6</v>
      </c>
      <c r="S64" s="69">
        <f t="shared" si="5"/>
        <v>0.2588438308886971</v>
      </c>
      <c r="T64" s="6">
        <v>8</v>
      </c>
      <c r="U64" s="28">
        <f t="shared" si="6"/>
        <v>0.3451251078515962</v>
      </c>
      <c r="V64" s="33">
        <f>D64+F64+H64+J64+L64+N64+P64+R64+T64</f>
        <v>91</v>
      </c>
      <c r="W64" s="34">
        <f t="shared" si="23"/>
        <v>3.925798101811907</v>
      </c>
    </row>
    <row r="65" spans="1:23" ht="15.75">
      <c r="A65" s="123"/>
      <c r="B65" s="1" t="s">
        <v>55</v>
      </c>
      <c r="C65" s="2">
        <v>2773</v>
      </c>
      <c r="D65" s="13">
        <v>21</v>
      </c>
      <c r="E65" s="10">
        <f t="shared" si="21"/>
        <v>0.7573025604038947</v>
      </c>
      <c r="F65" s="27">
        <v>20</v>
      </c>
      <c r="G65" s="28">
        <f t="shared" si="8"/>
        <v>0.721240533717995</v>
      </c>
      <c r="H65" s="14">
        <v>15</v>
      </c>
      <c r="I65" s="10">
        <f t="shared" si="9"/>
        <v>0.5409304002884963</v>
      </c>
      <c r="J65" s="14">
        <v>6</v>
      </c>
      <c r="K65" s="28">
        <f t="shared" si="1"/>
        <v>0.2163721601153985</v>
      </c>
      <c r="L65" s="14">
        <v>8</v>
      </c>
      <c r="M65" s="28">
        <f t="shared" si="2"/>
        <v>0.288496213487198</v>
      </c>
      <c r="N65" s="14">
        <v>20</v>
      </c>
      <c r="O65" s="28">
        <f t="shared" si="3"/>
        <v>0.721240533717995</v>
      </c>
      <c r="P65" s="6">
        <v>9</v>
      </c>
      <c r="Q65" s="69">
        <f t="shared" si="4"/>
        <v>0.32455824017309776</v>
      </c>
      <c r="R65" s="6">
        <v>13</v>
      </c>
      <c r="S65" s="69">
        <f t="shared" si="5"/>
        <v>0.46880634691669676</v>
      </c>
      <c r="T65" s="6">
        <v>3</v>
      </c>
      <c r="U65" s="28">
        <f t="shared" si="6"/>
        <v>0.10818608005769925</v>
      </c>
      <c r="V65" s="33">
        <f>D65+F65+H65+J65+L65+N65+P65+R65+T65</f>
        <v>115</v>
      </c>
      <c r="W65" s="34">
        <f t="shared" si="23"/>
        <v>4.147133068878471</v>
      </c>
    </row>
    <row r="66" spans="1:23" ht="15.75">
      <c r="A66" s="123"/>
      <c r="B66" s="1" t="s">
        <v>56</v>
      </c>
      <c r="C66" s="2">
        <v>2700</v>
      </c>
      <c r="D66" s="13">
        <v>14</v>
      </c>
      <c r="E66" s="10">
        <f t="shared" si="21"/>
        <v>0.5185185185185185</v>
      </c>
      <c r="F66" s="27">
        <v>8</v>
      </c>
      <c r="G66" s="28">
        <f t="shared" si="8"/>
        <v>0.2962962962962963</v>
      </c>
      <c r="H66" s="14">
        <v>6</v>
      </c>
      <c r="I66" s="10">
        <f t="shared" si="9"/>
        <v>0.2222222222222222</v>
      </c>
      <c r="J66" s="14">
        <v>10</v>
      </c>
      <c r="K66" s="28">
        <f t="shared" si="1"/>
        <v>0.3703703703703704</v>
      </c>
      <c r="L66" s="14">
        <v>11</v>
      </c>
      <c r="M66" s="28">
        <f t="shared" si="2"/>
        <v>0.4074074074074074</v>
      </c>
      <c r="N66" s="14">
        <v>17</v>
      </c>
      <c r="O66" s="28">
        <f t="shared" si="3"/>
        <v>0.6296296296296297</v>
      </c>
      <c r="P66" s="6">
        <v>10</v>
      </c>
      <c r="Q66" s="69">
        <f t="shared" si="4"/>
        <v>0.3703703703703704</v>
      </c>
      <c r="R66" s="6">
        <v>11</v>
      </c>
      <c r="S66" s="69">
        <f t="shared" si="5"/>
        <v>0.4074074074074074</v>
      </c>
      <c r="T66" s="6">
        <v>6</v>
      </c>
      <c r="U66" s="28">
        <f t="shared" si="6"/>
        <v>0.2222222222222222</v>
      </c>
      <c r="V66" s="33">
        <f>D66+F66+H66+J66+L66+N66+P66+R66+T66</f>
        <v>93</v>
      </c>
      <c r="W66" s="34">
        <f t="shared" si="23"/>
        <v>3.4444444444444446</v>
      </c>
    </row>
    <row r="67" spans="1:23" ht="15.75">
      <c r="A67" s="123"/>
      <c r="B67" s="1" t="s">
        <v>57</v>
      </c>
      <c r="C67" s="2">
        <v>2276</v>
      </c>
      <c r="D67" s="13">
        <v>22</v>
      </c>
      <c r="E67" s="10">
        <f t="shared" si="21"/>
        <v>0.9666080843585236</v>
      </c>
      <c r="F67" s="27">
        <v>29</v>
      </c>
      <c r="G67" s="28">
        <f t="shared" si="8"/>
        <v>1.2741652021089631</v>
      </c>
      <c r="H67" s="14">
        <v>8</v>
      </c>
      <c r="I67" s="10">
        <f t="shared" si="9"/>
        <v>0.35149384885764495</v>
      </c>
      <c r="J67" s="14">
        <v>13</v>
      </c>
      <c r="K67" s="28">
        <f t="shared" si="1"/>
        <v>0.5711775043936731</v>
      </c>
      <c r="L67" s="14">
        <v>24</v>
      </c>
      <c r="M67" s="28">
        <f t="shared" si="2"/>
        <v>1.054481546572935</v>
      </c>
      <c r="N67" s="14">
        <v>29</v>
      </c>
      <c r="O67" s="28">
        <f t="shared" si="3"/>
        <v>1.2741652021089631</v>
      </c>
      <c r="P67" s="6">
        <v>5</v>
      </c>
      <c r="Q67" s="69">
        <f t="shared" si="4"/>
        <v>0.21968365553602814</v>
      </c>
      <c r="R67" s="6">
        <v>15</v>
      </c>
      <c r="S67" s="69">
        <f t="shared" si="5"/>
        <v>0.6590509666080844</v>
      </c>
      <c r="T67" s="6">
        <v>8</v>
      </c>
      <c r="U67" s="28">
        <f t="shared" si="6"/>
        <v>0.35149384885764495</v>
      </c>
      <c r="V67" s="33">
        <f>D67+F67+H67+J67+L67+N67+P67+R67+T67</f>
        <v>153</v>
      </c>
      <c r="W67" s="34">
        <f t="shared" si="23"/>
        <v>6.722319859402461</v>
      </c>
    </row>
    <row r="68" spans="1:23" ht="15.75">
      <c r="A68" s="123"/>
      <c r="B68" s="7" t="s">
        <v>218</v>
      </c>
      <c r="C68" s="8">
        <f>SUM(C63:C67)</f>
        <v>12343</v>
      </c>
      <c r="D68" s="9">
        <f>SUM(D63:D67)</f>
        <v>74</v>
      </c>
      <c r="E68" s="11">
        <f t="shared" si="21"/>
        <v>0.5995300980312728</v>
      </c>
      <c r="F68" s="9">
        <f>SUM(F63:F67)</f>
        <v>85</v>
      </c>
      <c r="G68" s="12">
        <f t="shared" si="8"/>
        <v>0.6886494369278133</v>
      </c>
      <c r="H68" s="9">
        <f>SUM(H63:H67)</f>
        <v>47</v>
      </c>
      <c r="I68" s="12">
        <f t="shared" si="9"/>
        <v>0.38078262983067324</v>
      </c>
      <c r="J68" s="9">
        <f>SUM(J63:J67)</f>
        <v>54</v>
      </c>
      <c r="K68" s="12">
        <f t="shared" si="1"/>
        <v>0.437494936401199</v>
      </c>
      <c r="L68" s="9">
        <f>SUM(L63:L67)</f>
        <v>73</v>
      </c>
      <c r="M68" s="12">
        <f t="shared" si="2"/>
        <v>0.5914283399497691</v>
      </c>
      <c r="N68" s="9">
        <f>SUM(N63:N67)</f>
        <v>91</v>
      </c>
      <c r="O68" s="12">
        <f t="shared" si="3"/>
        <v>0.7372599854168355</v>
      </c>
      <c r="P68" s="9">
        <f>SUM(P63:P67)</f>
        <v>36</v>
      </c>
      <c r="Q68" s="12">
        <f t="shared" si="4"/>
        <v>0.29166329093413274</v>
      </c>
      <c r="R68" s="9">
        <f>SUM(R63:R67)</f>
        <v>54</v>
      </c>
      <c r="S68" s="12">
        <f t="shared" si="5"/>
        <v>0.437494936401199</v>
      </c>
      <c r="T68" s="9">
        <f>SUM(T63:T67)</f>
        <v>33</v>
      </c>
      <c r="U68" s="12">
        <f t="shared" si="6"/>
        <v>0.26735801668962167</v>
      </c>
      <c r="V68" s="37">
        <f>SUM(V63:V67)</f>
        <v>547</v>
      </c>
      <c r="W68" s="36">
        <f t="shared" si="23"/>
        <v>4.431661670582517</v>
      </c>
    </row>
    <row r="69" spans="1:23" ht="15.75">
      <c r="A69" s="124">
        <v>10</v>
      </c>
      <c r="B69" s="1" t="s">
        <v>58</v>
      </c>
      <c r="C69" s="2">
        <v>2731</v>
      </c>
      <c r="D69" s="13">
        <v>16</v>
      </c>
      <c r="E69" s="10">
        <f t="shared" si="21"/>
        <v>0.585865983156353</v>
      </c>
      <c r="F69" s="27">
        <v>12</v>
      </c>
      <c r="G69" s="28">
        <f t="shared" si="8"/>
        <v>0.43939948736726475</v>
      </c>
      <c r="H69" s="14">
        <v>15</v>
      </c>
      <c r="I69" s="10">
        <f t="shared" si="9"/>
        <v>0.5492493592090809</v>
      </c>
      <c r="J69" s="14">
        <v>9</v>
      </c>
      <c r="K69" s="28">
        <f aca="true" t="shared" si="24" ref="K69:K132">J69/C69*100</f>
        <v>0.3295496155254486</v>
      </c>
      <c r="L69" s="14">
        <v>7</v>
      </c>
      <c r="M69" s="28">
        <f aca="true" t="shared" si="25" ref="M69:M132">L69/C69*100</f>
        <v>0.25631636763090443</v>
      </c>
      <c r="N69" s="14">
        <v>17</v>
      </c>
      <c r="O69" s="28">
        <f aca="true" t="shared" si="26" ref="O69:O132">N69/C69*100</f>
        <v>0.6224826071036251</v>
      </c>
      <c r="P69" s="6">
        <v>15</v>
      </c>
      <c r="Q69" s="69">
        <f t="shared" si="4"/>
        <v>0.5492493592090809</v>
      </c>
      <c r="R69" s="6">
        <v>8</v>
      </c>
      <c r="S69" s="69">
        <f aca="true" t="shared" si="27" ref="S69:S132">R69/C69*100</f>
        <v>0.2929329915781765</v>
      </c>
      <c r="T69" s="6">
        <v>6</v>
      </c>
      <c r="U69" s="28">
        <f aca="true" t="shared" si="28" ref="U69:U132">T69/C69*100</f>
        <v>0.21969974368363238</v>
      </c>
      <c r="V69" s="33">
        <f>D69+F69+H69+J69+L69+N69+P69+R69+T69</f>
        <v>105</v>
      </c>
      <c r="W69" s="34">
        <f t="shared" si="23"/>
        <v>3.8447455144635665</v>
      </c>
    </row>
    <row r="70" spans="1:23" ht="15.75">
      <c r="A70" s="124"/>
      <c r="B70" s="1" t="s">
        <v>59</v>
      </c>
      <c r="C70" s="2">
        <v>2737</v>
      </c>
      <c r="D70" s="13">
        <v>20</v>
      </c>
      <c r="E70" s="10">
        <f t="shared" si="21"/>
        <v>0.7307270734380709</v>
      </c>
      <c r="F70" s="27">
        <v>23</v>
      </c>
      <c r="G70" s="28">
        <f aca="true" t="shared" si="29" ref="G70:G133">F70/C70*100</f>
        <v>0.8403361344537815</v>
      </c>
      <c r="H70" s="14">
        <v>15</v>
      </c>
      <c r="I70" s="10">
        <f aca="true" t="shared" si="30" ref="I70:I133">H70/C70*100</f>
        <v>0.5480453050785532</v>
      </c>
      <c r="J70" s="14">
        <v>17</v>
      </c>
      <c r="K70" s="28">
        <f t="shared" si="24"/>
        <v>0.6211180124223602</v>
      </c>
      <c r="L70" s="14">
        <v>14</v>
      </c>
      <c r="M70" s="28">
        <f t="shared" si="25"/>
        <v>0.5115089514066496</v>
      </c>
      <c r="N70" s="14">
        <v>12</v>
      </c>
      <c r="O70" s="28">
        <f t="shared" si="26"/>
        <v>0.43843624406284254</v>
      </c>
      <c r="P70" s="6">
        <v>9</v>
      </c>
      <c r="Q70" s="69">
        <f aca="true" t="shared" si="31" ref="Q70:Q133">P70/C70*100</f>
        <v>0.3288271830471319</v>
      </c>
      <c r="R70" s="6">
        <v>7</v>
      </c>
      <c r="S70" s="69">
        <f t="shared" si="27"/>
        <v>0.2557544757033248</v>
      </c>
      <c r="T70" s="6">
        <v>12</v>
      </c>
      <c r="U70" s="28">
        <f t="shared" si="28"/>
        <v>0.43843624406284254</v>
      </c>
      <c r="V70" s="33">
        <f>D70+F70+H70+J70+L70+N70+P70+R70+T70</f>
        <v>129</v>
      </c>
      <c r="W70" s="34">
        <f t="shared" si="23"/>
        <v>4.713189623675557</v>
      </c>
    </row>
    <row r="71" spans="1:23" ht="15.75">
      <c r="A71" s="124"/>
      <c r="B71" s="1" t="s">
        <v>60</v>
      </c>
      <c r="C71" s="2">
        <v>2629</v>
      </c>
      <c r="D71" s="13">
        <v>13</v>
      </c>
      <c r="E71" s="10">
        <f t="shared" si="21"/>
        <v>0.49448459490300495</v>
      </c>
      <c r="F71" s="27">
        <v>19</v>
      </c>
      <c r="G71" s="28">
        <f t="shared" si="29"/>
        <v>0.7227082540890073</v>
      </c>
      <c r="H71" s="14">
        <v>13</v>
      </c>
      <c r="I71" s="10">
        <f t="shared" si="30"/>
        <v>0.49448459490300495</v>
      </c>
      <c r="J71" s="14">
        <v>10</v>
      </c>
      <c r="K71" s="28">
        <f t="shared" si="24"/>
        <v>0.3803727653100038</v>
      </c>
      <c r="L71" s="14">
        <v>8</v>
      </c>
      <c r="M71" s="28">
        <f t="shared" si="25"/>
        <v>0.3042982122480031</v>
      </c>
      <c r="N71" s="14">
        <v>20</v>
      </c>
      <c r="O71" s="28">
        <f t="shared" si="26"/>
        <v>0.7607455306200076</v>
      </c>
      <c r="P71" s="6">
        <v>16</v>
      </c>
      <c r="Q71" s="69">
        <f t="shared" si="31"/>
        <v>0.6085964244960061</v>
      </c>
      <c r="R71" s="6">
        <v>10</v>
      </c>
      <c r="S71" s="69">
        <f t="shared" si="27"/>
        <v>0.3803727653100038</v>
      </c>
      <c r="T71" s="6">
        <v>8</v>
      </c>
      <c r="U71" s="28">
        <f t="shared" si="28"/>
        <v>0.3042982122480031</v>
      </c>
      <c r="V71" s="33">
        <f>D71+F71+H71+J71+L71+N71+P71+R71+T71</f>
        <v>117</v>
      </c>
      <c r="W71" s="34">
        <f t="shared" si="23"/>
        <v>4.450361354127044</v>
      </c>
    </row>
    <row r="72" spans="1:23" ht="15.75">
      <c r="A72" s="124"/>
      <c r="B72" s="1" t="s">
        <v>61</v>
      </c>
      <c r="C72" s="2">
        <v>2657</v>
      </c>
      <c r="D72" s="13">
        <v>11</v>
      </c>
      <c r="E72" s="10">
        <f t="shared" si="21"/>
        <v>0.41400075272864134</v>
      </c>
      <c r="F72" s="27">
        <v>15</v>
      </c>
      <c r="G72" s="28">
        <f t="shared" si="29"/>
        <v>0.5645464809936018</v>
      </c>
      <c r="H72" s="14">
        <v>8</v>
      </c>
      <c r="I72" s="10">
        <f t="shared" si="30"/>
        <v>0.301091456529921</v>
      </c>
      <c r="J72" s="14">
        <v>8</v>
      </c>
      <c r="K72" s="28">
        <f t="shared" si="24"/>
        <v>0.301091456529921</v>
      </c>
      <c r="L72" s="14">
        <v>15</v>
      </c>
      <c r="M72" s="28">
        <f t="shared" si="25"/>
        <v>0.5645464809936018</v>
      </c>
      <c r="N72" s="14">
        <v>20</v>
      </c>
      <c r="O72" s="28">
        <f t="shared" si="26"/>
        <v>0.7527286413248023</v>
      </c>
      <c r="P72" s="6">
        <v>12</v>
      </c>
      <c r="Q72" s="69">
        <f t="shared" si="31"/>
        <v>0.45163718479488146</v>
      </c>
      <c r="R72" s="6">
        <v>9</v>
      </c>
      <c r="S72" s="69">
        <f t="shared" si="27"/>
        <v>0.3387278885961611</v>
      </c>
      <c r="T72" s="6">
        <v>18</v>
      </c>
      <c r="U72" s="28">
        <f t="shared" si="28"/>
        <v>0.6774557771923222</v>
      </c>
      <c r="V72" s="33">
        <f>D72+F72+H72+J72+L72+N72+P72+R72+T72</f>
        <v>116</v>
      </c>
      <c r="W72" s="34">
        <f t="shared" si="23"/>
        <v>4.365826119683854</v>
      </c>
    </row>
    <row r="73" spans="1:23" ht="15.75">
      <c r="A73" s="124"/>
      <c r="B73" s="7" t="s">
        <v>218</v>
      </c>
      <c r="C73" s="8">
        <f>SUM(C69:C72)</f>
        <v>10754</v>
      </c>
      <c r="D73" s="9">
        <f>SUM(D69:D72)</f>
        <v>60</v>
      </c>
      <c r="E73" s="11">
        <f t="shared" si="21"/>
        <v>0.5579319323042589</v>
      </c>
      <c r="F73" s="9">
        <f>SUM(F69:F72)</f>
        <v>69</v>
      </c>
      <c r="G73" s="12">
        <f t="shared" si="29"/>
        <v>0.6416217221498978</v>
      </c>
      <c r="H73" s="9">
        <f>SUM(H69:H72)</f>
        <v>51</v>
      </c>
      <c r="I73" s="12">
        <f t="shared" si="30"/>
        <v>0.47424214245862006</v>
      </c>
      <c r="J73" s="9">
        <f>SUM(J69:J72)</f>
        <v>44</v>
      </c>
      <c r="K73" s="12">
        <f t="shared" si="24"/>
        <v>0.4091500836897899</v>
      </c>
      <c r="L73" s="9">
        <f>SUM(L69:L72)</f>
        <v>44</v>
      </c>
      <c r="M73" s="12">
        <f t="shared" si="25"/>
        <v>0.4091500836897899</v>
      </c>
      <c r="N73" s="9">
        <f>SUM(N69:N72)</f>
        <v>69</v>
      </c>
      <c r="O73" s="12">
        <f t="shared" si="26"/>
        <v>0.6416217221498978</v>
      </c>
      <c r="P73" s="9">
        <f>SUM(P69:P72)</f>
        <v>52</v>
      </c>
      <c r="Q73" s="12">
        <f t="shared" si="31"/>
        <v>0.4835410079970244</v>
      </c>
      <c r="R73" s="9">
        <f>SUM(R69:R72)</f>
        <v>34</v>
      </c>
      <c r="S73" s="12">
        <f t="shared" si="27"/>
        <v>0.3161614283057467</v>
      </c>
      <c r="T73" s="9">
        <f>SUM(T69:T72)</f>
        <v>44</v>
      </c>
      <c r="U73" s="12">
        <f t="shared" si="28"/>
        <v>0.4091500836897899</v>
      </c>
      <c r="V73" s="37">
        <f>SUM(V69:V72)</f>
        <v>467</v>
      </c>
      <c r="W73" s="36">
        <f t="shared" si="23"/>
        <v>4.342570206434814</v>
      </c>
    </row>
    <row r="74" spans="1:23" ht="15.75">
      <c r="A74" s="123">
        <v>11</v>
      </c>
      <c r="B74" s="1" t="s">
        <v>62</v>
      </c>
      <c r="C74" s="2">
        <v>2327</v>
      </c>
      <c r="D74" s="13">
        <v>17</v>
      </c>
      <c r="E74" s="10">
        <f t="shared" si="21"/>
        <v>0.730554361839278</v>
      </c>
      <c r="F74" s="27">
        <v>22</v>
      </c>
      <c r="G74" s="28">
        <f t="shared" si="29"/>
        <v>0.9454232917920068</v>
      </c>
      <c r="H74" s="14">
        <v>13</v>
      </c>
      <c r="I74" s="10">
        <f t="shared" si="30"/>
        <v>0.5586592178770949</v>
      </c>
      <c r="J74" s="14">
        <v>10</v>
      </c>
      <c r="K74" s="28">
        <f t="shared" si="24"/>
        <v>0.4297378599054577</v>
      </c>
      <c r="L74" s="14">
        <v>7</v>
      </c>
      <c r="M74" s="28">
        <f t="shared" si="25"/>
        <v>0.30081650193382037</v>
      </c>
      <c r="N74" s="14">
        <v>26</v>
      </c>
      <c r="O74" s="28">
        <f t="shared" si="26"/>
        <v>1.1173184357541899</v>
      </c>
      <c r="P74" s="6">
        <v>16</v>
      </c>
      <c r="Q74" s="69">
        <f t="shared" si="31"/>
        <v>0.6875805758487323</v>
      </c>
      <c r="R74" s="6">
        <v>10</v>
      </c>
      <c r="S74" s="69">
        <f t="shared" si="27"/>
        <v>0.4297378599054577</v>
      </c>
      <c r="T74" s="6">
        <v>11</v>
      </c>
      <c r="U74" s="28">
        <f t="shared" si="28"/>
        <v>0.4727116458960034</v>
      </c>
      <c r="V74" s="33">
        <f>D74+F74+H74+J74+L74+N74+P74+R74+T74</f>
        <v>132</v>
      </c>
      <c r="W74" s="34">
        <f t="shared" si="23"/>
        <v>5.672539750752041</v>
      </c>
    </row>
    <row r="75" spans="1:23" ht="15.75">
      <c r="A75" s="123"/>
      <c r="B75" s="1" t="s">
        <v>63</v>
      </c>
      <c r="C75" s="2">
        <v>2091</v>
      </c>
      <c r="D75" s="13">
        <v>22</v>
      </c>
      <c r="E75" s="10">
        <f t="shared" si="21"/>
        <v>1.0521281683405068</v>
      </c>
      <c r="F75" s="27">
        <v>20</v>
      </c>
      <c r="G75" s="28">
        <f t="shared" si="29"/>
        <v>0.9564801530368245</v>
      </c>
      <c r="H75" s="14">
        <v>8</v>
      </c>
      <c r="I75" s="10">
        <f t="shared" si="30"/>
        <v>0.38259206121472983</v>
      </c>
      <c r="J75" s="14">
        <v>11</v>
      </c>
      <c r="K75" s="28">
        <f t="shared" si="24"/>
        <v>0.5260640841702534</v>
      </c>
      <c r="L75" s="14">
        <v>12</v>
      </c>
      <c r="M75" s="28">
        <f t="shared" si="25"/>
        <v>0.5738880918220948</v>
      </c>
      <c r="N75" s="14">
        <v>23</v>
      </c>
      <c r="O75" s="28">
        <f t="shared" si="26"/>
        <v>1.099952175992348</v>
      </c>
      <c r="P75" s="6">
        <v>21</v>
      </c>
      <c r="Q75" s="69">
        <f t="shared" si="31"/>
        <v>1.0043041606886656</v>
      </c>
      <c r="R75" s="6">
        <v>14</v>
      </c>
      <c r="S75" s="69">
        <f t="shared" si="27"/>
        <v>0.6695361071257772</v>
      </c>
      <c r="T75" s="6">
        <v>19</v>
      </c>
      <c r="U75" s="28">
        <f t="shared" si="28"/>
        <v>0.9086561453849833</v>
      </c>
      <c r="V75" s="33">
        <f>D75+F75+H75+J75+L75+N75+P75+R75+T75</f>
        <v>150</v>
      </c>
      <c r="W75" s="34">
        <f t="shared" si="23"/>
        <v>7.173601147776183</v>
      </c>
    </row>
    <row r="76" spans="1:23" ht="15.75">
      <c r="A76" s="123"/>
      <c r="B76" s="1" t="s">
        <v>64</v>
      </c>
      <c r="C76" s="2">
        <v>1922</v>
      </c>
      <c r="D76" s="13">
        <v>9</v>
      </c>
      <c r="E76" s="10">
        <f t="shared" si="21"/>
        <v>0.46826222684703434</v>
      </c>
      <c r="F76" s="27">
        <v>17</v>
      </c>
      <c r="G76" s="28">
        <f t="shared" si="29"/>
        <v>0.8844953173777315</v>
      </c>
      <c r="H76" s="14">
        <v>15</v>
      </c>
      <c r="I76" s="10">
        <f t="shared" si="30"/>
        <v>0.7804370447450572</v>
      </c>
      <c r="J76" s="14">
        <v>2</v>
      </c>
      <c r="K76" s="28">
        <f t="shared" si="24"/>
        <v>0.10405827263267431</v>
      </c>
      <c r="L76" s="14">
        <v>15</v>
      </c>
      <c r="M76" s="28">
        <f t="shared" si="25"/>
        <v>0.7804370447450572</v>
      </c>
      <c r="N76" s="14">
        <v>13</v>
      </c>
      <c r="O76" s="28">
        <f t="shared" si="26"/>
        <v>0.676378772112383</v>
      </c>
      <c r="P76" s="6">
        <v>17</v>
      </c>
      <c r="Q76" s="69">
        <f t="shared" si="31"/>
        <v>0.8844953173777315</v>
      </c>
      <c r="R76" s="6">
        <v>10</v>
      </c>
      <c r="S76" s="69">
        <f t="shared" si="27"/>
        <v>0.5202913631633715</v>
      </c>
      <c r="T76" s="6">
        <v>6</v>
      </c>
      <c r="U76" s="28">
        <f t="shared" si="28"/>
        <v>0.31217481789802287</v>
      </c>
      <c r="V76" s="33">
        <f>D76+F76+H76+J76+L76+N76+P76+R76+T76</f>
        <v>104</v>
      </c>
      <c r="W76" s="34">
        <f t="shared" si="23"/>
        <v>5.411030176899064</v>
      </c>
    </row>
    <row r="77" spans="1:23" ht="15.75">
      <c r="A77" s="123"/>
      <c r="B77" s="1" t="s">
        <v>65</v>
      </c>
      <c r="C77" s="2">
        <v>1955</v>
      </c>
      <c r="D77" s="13">
        <v>13</v>
      </c>
      <c r="E77" s="10">
        <f t="shared" si="21"/>
        <v>0.6649616368286445</v>
      </c>
      <c r="F77" s="27">
        <v>12</v>
      </c>
      <c r="G77" s="28">
        <f t="shared" si="29"/>
        <v>0.6138107416879796</v>
      </c>
      <c r="H77" s="14">
        <v>7</v>
      </c>
      <c r="I77" s="10">
        <f t="shared" si="30"/>
        <v>0.35805626598465473</v>
      </c>
      <c r="J77" s="14">
        <v>5</v>
      </c>
      <c r="K77" s="28">
        <f t="shared" si="24"/>
        <v>0.2557544757033248</v>
      </c>
      <c r="L77" s="14">
        <v>6</v>
      </c>
      <c r="M77" s="28">
        <f t="shared" si="25"/>
        <v>0.3069053708439898</v>
      </c>
      <c r="N77" s="14">
        <v>20</v>
      </c>
      <c r="O77" s="28">
        <f t="shared" si="26"/>
        <v>1.0230179028132993</v>
      </c>
      <c r="P77" s="6">
        <v>22</v>
      </c>
      <c r="Q77" s="69">
        <f t="shared" si="31"/>
        <v>1.1253196930946292</v>
      </c>
      <c r="R77" s="6">
        <v>9</v>
      </c>
      <c r="S77" s="69">
        <f t="shared" si="27"/>
        <v>0.46035805626598464</v>
      </c>
      <c r="T77" s="6">
        <v>10</v>
      </c>
      <c r="U77" s="28">
        <f t="shared" si="28"/>
        <v>0.5115089514066496</v>
      </c>
      <c r="V77" s="33">
        <f>D77+F77+H77+J77+L77+N77+P77+R77+T77</f>
        <v>104</v>
      </c>
      <c r="W77" s="34">
        <f t="shared" si="23"/>
        <v>5.319693094629156</v>
      </c>
    </row>
    <row r="78" spans="1:23" ht="15.75">
      <c r="A78" s="123"/>
      <c r="B78" s="1" t="s">
        <v>66</v>
      </c>
      <c r="C78" s="2">
        <v>2275</v>
      </c>
      <c r="D78" s="13">
        <v>10</v>
      </c>
      <c r="E78" s="10">
        <f t="shared" si="21"/>
        <v>0.43956043956043955</v>
      </c>
      <c r="F78" s="27">
        <v>18</v>
      </c>
      <c r="G78" s="28">
        <f t="shared" si="29"/>
        <v>0.7912087912087912</v>
      </c>
      <c r="H78" s="14">
        <v>6</v>
      </c>
      <c r="I78" s="10">
        <f t="shared" si="30"/>
        <v>0.26373626373626374</v>
      </c>
      <c r="J78" s="14">
        <v>7</v>
      </c>
      <c r="K78" s="28">
        <f t="shared" si="24"/>
        <v>0.3076923076923077</v>
      </c>
      <c r="L78" s="14">
        <v>12</v>
      </c>
      <c r="M78" s="28">
        <f t="shared" si="25"/>
        <v>0.5274725274725275</v>
      </c>
      <c r="N78" s="14">
        <v>21</v>
      </c>
      <c r="O78" s="28">
        <f t="shared" si="26"/>
        <v>0.9230769230769231</v>
      </c>
      <c r="P78" s="6">
        <v>23</v>
      </c>
      <c r="Q78" s="69">
        <f t="shared" si="31"/>
        <v>1.0109890109890112</v>
      </c>
      <c r="R78" s="6">
        <v>16</v>
      </c>
      <c r="S78" s="69">
        <f t="shared" si="27"/>
        <v>0.7032967032967032</v>
      </c>
      <c r="T78" s="6">
        <v>12</v>
      </c>
      <c r="U78" s="28">
        <f t="shared" si="28"/>
        <v>0.5274725274725275</v>
      </c>
      <c r="V78" s="33">
        <f>D78+F78+H78+J78+L78+N78+P78+R78+T78</f>
        <v>125</v>
      </c>
      <c r="W78" s="34">
        <f t="shared" si="23"/>
        <v>5.4945054945054945</v>
      </c>
    </row>
    <row r="79" spans="1:23" ht="15.75">
      <c r="A79" s="123"/>
      <c r="B79" s="7" t="s">
        <v>218</v>
      </c>
      <c r="C79" s="8">
        <f>SUM(C74:C78)</f>
        <v>10570</v>
      </c>
      <c r="D79" s="9">
        <f>SUM(D74:D78)</f>
        <v>71</v>
      </c>
      <c r="E79" s="11">
        <f t="shared" si="21"/>
        <v>0.6717123935666982</v>
      </c>
      <c r="F79" s="9">
        <f>SUM(F74:F78)</f>
        <v>89</v>
      </c>
      <c r="G79" s="12">
        <f t="shared" si="29"/>
        <v>0.8420056764427626</v>
      </c>
      <c r="H79" s="9">
        <f>SUM(H74:H78)</f>
        <v>49</v>
      </c>
      <c r="I79" s="12">
        <f t="shared" si="30"/>
        <v>0.4635761589403974</v>
      </c>
      <c r="J79" s="9">
        <f>SUM(J74:J78)</f>
        <v>35</v>
      </c>
      <c r="K79" s="12">
        <f t="shared" si="24"/>
        <v>0.33112582781456956</v>
      </c>
      <c r="L79" s="9">
        <f>SUM(L74:L78)</f>
        <v>52</v>
      </c>
      <c r="M79" s="12">
        <f t="shared" si="25"/>
        <v>0.49195837275307475</v>
      </c>
      <c r="N79" s="9">
        <f>SUM(N74:N78)</f>
        <v>103</v>
      </c>
      <c r="O79" s="12">
        <f t="shared" si="26"/>
        <v>0.9744560075685903</v>
      </c>
      <c r="P79" s="9">
        <f>SUM(P74:P78)</f>
        <v>99</v>
      </c>
      <c r="Q79" s="12">
        <f t="shared" si="31"/>
        <v>0.9366130558183537</v>
      </c>
      <c r="R79" s="9">
        <f>SUM(R74:R78)</f>
        <v>59</v>
      </c>
      <c r="S79" s="12">
        <f t="shared" si="27"/>
        <v>0.5581835383159887</v>
      </c>
      <c r="T79" s="9">
        <f>SUM(T74:T78)</f>
        <v>58</v>
      </c>
      <c r="U79" s="12">
        <f t="shared" si="28"/>
        <v>0.5487228003784295</v>
      </c>
      <c r="V79" s="37">
        <f>SUM(V74:V78)</f>
        <v>615</v>
      </c>
      <c r="W79" s="36">
        <f t="shared" si="23"/>
        <v>5.8183538315988645</v>
      </c>
    </row>
    <row r="80" spans="1:23" ht="15.75">
      <c r="A80" s="123">
        <v>12</v>
      </c>
      <c r="B80" s="1" t="s">
        <v>67</v>
      </c>
      <c r="C80" s="2">
        <v>2407</v>
      </c>
      <c r="D80" s="13">
        <v>6</v>
      </c>
      <c r="E80" s="10">
        <f t="shared" si="21"/>
        <v>0.24927295388450355</v>
      </c>
      <c r="F80" s="27">
        <v>21</v>
      </c>
      <c r="G80" s="28">
        <f t="shared" si="29"/>
        <v>0.8724553385957623</v>
      </c>
      <c r="H80" s="14">
        <v>10</v>
      </c>
      <c r="I80" s="10">
        <f t="shared" si="30"/>
        <v>0.4154549231408392</v>
      </c>
      <c r="J80" s="14">
        <v>8</v>
      </c>
      <c r="K80" s="28">
        <f t="shared" si="24"/>
        <v>0.3323639385126714</v>
      </c>
      <c r="L80" s="14">
        <v>15</v>
      </c>
      <c r="M80" s="28">
        <f t="shared" si="25"/>
        <v>0.6231823847112589</v>
      </c>
      <c r="N80" s="14">
        <v>8</v>
      </c>
      <c r="O80" s="28">
        <f t="shared" si="26"/>
        <v>0.3323639385126714</v>
      </c>
      <c r="P80" s="6">
        <v>11</v>
      </c>
      <c r="Q80" s="69">
        <f t="shared" si="31"/>
        <v>0.4570004154549232</v>
      </c>
      <c r="R80" s="6">
        <v>8</v>
      </c>
      <c r="S80" s="69">
        <f t="shared" si="27"/>
        <v>0.3323639385126714</v>
      </c>
      <c r="T80" s="6">
        <v>6</v>
      </c>
      <c r="U80" s="28">
        <f t="shared" si="28"/>
        <v>0.24927295388450355</v>
      </c>
      <c r="V80" s="33">
        <f>D80+F80+H80+J80+L80+N80+P80+R80+T80</f>
        <v>93</v>
      </c>
      <c r="W80" s="34">
        <f t="shared" si="23"/>
        <v>3.8637307852098046</v>
      </c>
    </row>
    <row r="81" spans="1:23" ht="15.75">
      <c r="A81" s="123"/>
      <c r="B81" s="1" t="s">
        <v>68</v>
      </c>
      <c r="C81" s="2">
        <v>2203</v>
      </c>
      <c r="D81" s="13">
        <v>12</v>
      </c>
      <c r="E81" s="10">
        <f t="shared" si="21"/>
        <v>0.5447117566954154</v>
      </c>
      <c r="F81" s="27">
        <v>10</v>
      </c>
      <c r="G81" s="28">
        <f t="shared" si="29"/>
        <v>0.45392646391284613</v>
      </c>
      <c r="H81" s="14">
        <v>10</v>
      </c>
      <c r="I81" s="10">
        <f t="shared" si="30"/>
        <v>0.45392646391284613</v>
      </c>
      <c r="J81" s="14">
        <v>5</v>
      </c>
      <c r="K81" s="28">
        <f t="shared" si="24"/>
        <v>0.22696323195642307</v>
      </c>
      <c r="L81" s="14">
        <v>12</v>
      </c>
      <c r="M81" s="28">
        <f t="shared" si="25"/>
        <v>0.5447117566954154</v>
      </c>
      <c r="N81" s="14">
        <v>12</v>
      </c>
      <c r="O81" s="28">
        <f t="shared" si="26"/>
        <v>0.5447117566954154</v>
      </c>
      <c r="P81" s="6">
        <v>5</v>
      </c>
      <c r="Q81" s="69">
        <f t="shared" si="31"/>
        <v>0.22696323195642307</v>
      </c>
      <c r="R81" s="6">
        <v>3</v>
      </c>
      <c r="S81" s="69">
        <f t="shared" si="27"/>
        <v>0.13617793917385385</v>
      </c>
      <c r="T81" s="6">
        <v>9</v>
      </c>
      <c r="U81" s="28">
        <f t="shared" si="28"/>
        <v>0.40853381752156154</v>
      </c>
      <c r="V81" s="33">
        <f>D81+F81+H81+J81+L81+N81+P81+R81+T81</f>
        <v>78</v>
      </c>
      <c r="W81" s="34">
        <f t="shared" si="23"/>
        <v>3.5406264185202</v>
      </c>
    </row>
    <row r="82" spans="1:23" ht="15.75">
      <c r="A82" s="123"/>
      <c r="B82" s="1" t="s">
        <v>69</v>
      </c>
      <c r="C82" s="2">
        <v>2489</v>
      </c>
      <c r="D82" s="13">
        <v>8</v>
      </c>
      <c r="E82" s="10">
        <f t="shared" si="21"/>
        <v>0.32141422257934915</v>
      </c>
      <c r="F82" s="27">
        <v>16</v>
      </c>
      <c r="G82" s="28">
        <f t="shared" si="29"/>
        <v>0.6428284451586983</v>
      </c>
      <c r="H82" s="14">
        <v>15</v>
      </c>
      <c r="I82" s="10">
        <f t="shared" si="30"/>
        <v>0.6026516673362796</v>
      </c>
      <c r="J82" s="14">
        <v>10</v>
      </c>
      <c r="K82" s="28">
        <f t="shared" si="24"/>
        <v>0.4017677782241864</v>
      </c>
      <c r="L82" s="14">
        <v>15</v>
      </c>
      <c r="M82" s="28">
        <f t="shared" si="25"/>
        <v>0.6026516673362796</v>
      </c>
      <c r="N82" s="14">
        <v>13</v>
      </c>
      <c r="O82" s="28">
        <f t="shared" si="26"/>
        <v>0.5222981116914424</v>
      </c>
      <c r="P82" s="6">
        <v>11</v>
      </c>
      <c r="Q82" s="69">
        <f t="shared" si="31"/>
        <v>0.44194455604660504</v>
      </c>
      <c r="R82" s="6">
        <v>19</v>
      </c>
      <c r="S82" s="69">
        <f t="shared" si="27"/>
        <v>0.7633587786259541</v>
      </c>
      <c r="T82" s="6">
        <v>5</v>
      </c>
      <c r="U82" s="28">
        <f t="shared" si="28"/>
        <v>0.2008838891120932</v>
      </c>
      <c r="V82" s="33">
        <f>D82+F82+H82+J82+L82+N82+P82+R82+T82</f>
        <v>112</v>
      </c>
      <c r="W82" s="34">
        <f t="shared" si="23"/>
        <v>4.4997991161108875</v>
      </c>
    </row>
    <row r="83" spans="1:23" ht="15.75">
      <c r="A83" s="123"/>
      <c r="B83" s="1" t="s">
        <v>70</v>
      </c>
      <c r="C83" s="2">
        <v>2606</v>
      </c>
      <c r="D83" s="13">
        <v>5</v>
      </c>
      <c r="E83" s="10">
        <f t="shared" si="21"/>
        <v>0.19186492709132769</v>
      </c>
      <c r="F83" s="27">
        <v>17</v>
      </c>
      <c r="G83" s="28">
        <f t="shared" si="29"/>
        <v>0.6523407521105142</v>
      </c>
      <c r="H83" s="14">
        <v>11</v>
      </c>
      <c r="I83" s="10">
        <f t="shared" si="30"/>
        <v>0.422102839600921</v>
      </c>
      <c r="J83" s="14">
        <v>9</v>
      </c>
      <c r="K83" s="28">
        <f t="shared" si="24"/>
        <v>0.34535686876438987</v>
      </c>
      <c r="L83" s="14">
        <v>14</v>
      </c>
      <c r="M83" s="28">
        <f t="shared" si="25"/>
        <v>0.5372217958557176</v>
      </c>
      <c r="N83" s="14">
        <v>15</v>
      </c>
      <c r="O83" s="28">
        <f t="shared" si="26"/>
        <v>0.5755947812739831</v>
      </c>
      <c r="P83" s="6">
        <v>13</v>
      </c>
      <c r="Q83" s="69">
        <f t="shared" si="31"/>
        <v>0.49884881043745205</v>
      </c>
      <c r="R83" s="6">
        <v>10</v>
      </c>
      <c r="S83" s="69">
        <f t="shared" si="27"/>
        <v>0.38372985418265537</v>
      </c>
      <c r="T83" s="6">
        <v>9</v>
      </c>
      <c r="U83" s="28">
        <f t="shared" si="28"/>
        <v>0.34535686876438987</v>
      </c>
      <c r="V83" s="33">
        <f>D83+F83+H83+J83+L83+N83+P83+R83+T83</f>
        <v>103</v>
      </c>
      <c r="W83" s="34">
        <f t="shared" si="23"/>
        <v>3.952417498081351</v>
      </c>
    </row>
    <row r="84" spans="1:23" ht="15.75">
      <c r="A84" s="123"/>
      <c r="B84" s="1" t="s">
        <v>71</v>
      </c>
      <c r="C84" s="2">
        <v>2095</v>
      </c>
      <c r="D84" s="13">
        <v>13</v>
      </c>
      <c r="E84" s="10">
        <f t="shared" si="21"/>
        <v>0.6205250596658711</v>
      </c>
      <c r="F84" s="27">
        <v>20</v>
      </c>
      <c r="G84" s="28">
        <f t="shared" si="29"/>
        <v>0.9546539379474941</v>
      </c>
      <c r="H84" s="14">
        <v>13</v>
      </c>
      <c r="I84" s="10">
        <f t="shared" si="30"/>
        <v>0.6205250596658711</v>
      </c>
      <c r="J84" s="14">
        <v>6</v>
      </c>
      <c r="K84" s="28">
        <f t="shared" si="24"/>
        <v>0.2863961813842482</v>
      </c>
      <c r="L84" s="14">
        <v>15</v>
      </c>
      <c r="M84" s="28">
        <f t="shared" si="25"/>
        <v>0.7159904534606205</v>
      </c>
      <c r="N84" s="14">
        <v>13</v>
      </c>
      <c r="O84" s="28">
        <f t="shared" si="26"/>
        <v>0.6205250596658711</v>
      </c>
      <c r="P84" s="6">
        <v>12</v>
      </c>
      <c r="Q84" s="69">
        <f t="shared" si="31"/>
        <v>0.5727923627684964</v>
      </c>
      <c r="R84" s="6">
        <v>4</v>
      </c>
      <c r="S84" s="69">
        <f t="shared" si="27"/>
        <v>0.1909307875894988</v>
      </c>
      <c r="T84" s="6">
        <v>5</v>
      </c>
      <c r="U84" s="28">
        <f t="shared" si="28"/>
        <v>0.23866348448687352</v>
      </c>
      <c r="V84" s="33">
        <f>D84+F84+H84+J84+L84+N84+P84+R84+T84</f>
        <v>101</v>
      </c>
      <c r="W84" s="34">
        <f t="shared" si="23"/>
        <v>4.821002386634845</v>
      </c>
    </row>
    <row r="85" spans="1:23" ht="15.75">
      <c r="A85" s="123"/>
      <c r="B85" s="7" t="s">
        <v>218</v>
      </c>
      <c r="C85" s="8">
        <f>SUM(C80:C84)</f>
        <v>11800</v>
      </c>
      <c r="D85" s="9">
        <f>SUM(D80:D84)</f>
        <v>44</v>
      </c>
      <c r="E85" s="11">
        <f t="shared" si="21"/>
        <v>0.3728813559322034</v>
      </c>
      <c r="F85" s="9">
        <f>SUM(F80:F84)</f>
        <v>84</v>
      </c>
      <c r="G85" s="12">
        <f t="shared" si="29"/>
        <v>0.711864406779661</v>
      </c>
      <c r="H85" s="9">
        <f>SUM(H80:H84)</f>
        <v>59</v>
      </c>
      <c r="I85" s="12">
        <f t="shared" si="30"/>
        <v>0.5</v>
      </c>
      <c r="J85" s="9">
        <f>SUM(J80:J84)</f>
        <v>38</v>
      </c>
      <c r="K85" s="12">
        <f t="shared" si="24"/>
        <v>0.3220338983050847</v>
      </c>
      <c r="L85" s="9">
        <f>SUM(L80:L84)</f>
        <v>71</v>
      </c>
      <c r="M85" s="12">
        <f t="shared" si="25"/>
        <v>0.6016949152542372</v>
      </c>
      <c r="N85" s="9">
        <f>SUM(N80:N84)</f>
        <v>61</v>
      </c>
      <c r="O85" s="12">
        <f t="shared" si="26"/>
        <v>0.5169491525423728</v>
      </c>
      <c r="P85" s="9">
        <f>SUM(P80:P84)</f>
        <v>52</v>
      </c>
      <c r="Q85" s="12">
        <f t="shared" si="31"/>
        <v>0.4406779661016949</v>
      </c>
      <c r="R85" s="9">
        <f>SUM(R80:R84)</f>
        <v>44</v>
      </c>
      <c r="S85" s="12">
        <f t="shared" si="27"/>
        <v>0.3728813559322034</v>
      </c>
      <c r="T85" s="9">
        <f>SUM(T80:T84)</f>
        <v>34</v>
      </c>
      <c r="U85" s="12">
        <f t="shared" si="28"/>
        <v>0.288135593220339</v>
      </c>
      <c r="V85" s="37">
        <f>SUM(V80:V84)</f>
        <v>487</v>
      </c>
      <c r="W85" s="36">
        <f t="shared" si="23"/>
        <v>4.127118644067797</v>
      </c>
    </row>
    <row r="86" spans="1:23" ht="15.75">
      <c r="A86" s="132">
        <v>13</v>
      </c>
      <c r="B86" s="1" t="s">
        <v>72</v>
      </c>
      <c r="C86" s="3">
        <v>1934</v>
      </c>
      <c r="D86" s="13">
        <v>7</v>
      </c>
      <c r="E86" s="10">
        <f t="shared" si="21"/>
        <v>0.3619441571871768</v>
      </c>
      <c r="F86" s="13">
        <v>16</v>
      </c>
      <c r="G86" s="28">
        <f t="shared" si="29"/>
        <v>0.8273009307135472</v>
      </c>
      <c r="H86" s="40">
        <v>12</v>
      </c>
      <c r="I86" s="10">
        <f t="shared" si="30"/>
        <v>0.6204756980351602</v>
      </c>
      <c r="J86" s="14">
        <v>4</v>
      </c>
      <c r="K86" s="28">
        <f t="shared" si="24"/>
        <v>0.2068252326783868</v>
      </c>
      <c r="L86" s="14">
        <v>12</v>
      </c>
      <c r="M86" s="28">
        <f t="shared" si="25"/>
        <v>0.6204756980351602</v>
      </c>
      <c r="N86" s="40">
        <v>10</v>
      </c>
      <c r="O86" s="28">
        <f t="shared" si="26"/>
        <v>0.5170630816959669</v>
      </c>
      <c r="P86" s="68">
        <v>6</v>
      </c>
      <c r="Q86" s="69">
        <f t="shared" si="31"/>
        <v>0.3102378490175801</v>
      </c>
      <c r="R86" s="68">
        <v>7</v>
      </c>
      <c r="S86" s="69">
        <f t="shared" si="27"/>
        <v>0.3619441571871768</v>
      </c>
      <c r="T86" s="6">
        <v>11</v>
      </c>
      <c r="U86" s="28">
        <f t="shared" si="28"/>
        <v>0.5687693898655636</v>
      </c>
      <c r="V86" s="33">
        <f>D86+F86+H86+J86+L86+N86+P86+R86+T86</f>
        <v>85</v>
      </c>
      <c r="W86" s="34">
        <f t="shared" si="23"/>
        <v>4.395036194415719</v>
      </c>
    </row>
    <row r="87" spans="1:23" ht="15.75">
      <c r="A87" s="133"/>
      <c r="B87" s="1" t="s">
        <v>73</v>
      </c>
      <c r="C87" s="2">
        <v>2570</v>
      </c>
      <c r="D87" s="13">
        <v>9</v>
      </c>
      <c r="E87" s="10">
        <f t="shared" si="21"/>
        <v>0.3501945525291829</v>
      </c>
      <c r="F87" s="13">
        <v>20</v>
      </c>
      <c r="G87" s="28">
        <f t="shared" si="29"/>
        <v>0.7782101167315175</v>
      </c>
      <c r="H87" s="40">
        <v>10</v>
      </c>
      <c r="I87" s="10">
        <f t="shared" si="30"/>
        <v>0.38910505836575876</v>
      </c>
      <c r="J87" s="14">
        <v>8</v>
      </c>
      <c r="K87" s="28">
        <f t="shared" si="24"/>
        <v>0.311284046692607</v>
      </c>
      <c r="L87" s="14">
        <v>23</v>
      </c>
      <c r="M87" s="28">
        <f t="shared" si="25"/>
        <v>0.8949416342412451</v>
      </c>
      <c r="N87" s="40">
        <v>14</v>
      </c>
      <c r="O87" s="28">
        <f t="shared" si="26"/>
        <v>0.5447470817120622</v>
      </c>
      <c r="P87" s="68">
        <v>18</v>
      </c>
      <c r="Q87" s="69">
        <f t="shared" si="31"/>
        <v>0.7003891050583658</v>
      </c>
      <c r="R87" s="68">
        <v>8</v>
      </c>
      <c r="S87" s="69">
        <f t="shared" si="27"/>
        <v>0.311284046692607</v>
      </c>
      <c r="T87" s="6">
        <v>17</v>
      </c>
      <c r="U87" s="28">
        <f t="shared" si="28"/>
        <v>0.6614785992217899</v>
      </c>
      <c r="V87" s="33">
        <f>D87+F87+H87+J87+L87+N87+P87+R87+T87</f>
        <v>127</v>
      </c>
      <c r="W87" s="34">
        <f t="shared" si="23"/>
        <v>4.941634241245136</v>
      </c>
    </row>
    <row r="88" spans="1:23" ht="15.75">
      <c r="A88" s="133"/>
      <c r="B88" s="1" t="s">
        <v>74</v>
      </c>
      <c r="C88" s="2">
        <v>2101</v>
      </c>
      <c r="D88" s="13">
        <v>5</v>
      </c>
      <c r="E88" s="10">
        <f t="shared" si="21"/>
        <v>0.23798191337458352</v>
      </c>
      <c r="F88" s="13">
        <v>8</v>
      </c>
      <c r="G88" s="28">
        <f t="shared" si="29"/>
        <v>0.38077106139933364</v>
      </c>
      <c r="H88" s="40">
        <v>6</v>
      </c>
      <c r="I88" s="10">
        <f t="shared" si="30"/>
        <v>0.28557829604950025</v>
      </c>
      <c r="J88" s="14">
        <v>2</v>
      </c>
      <c r="K88" s="28">
        <f t="shared" si="24"/>
        <v>0.09519276534983341</v>
      </c>
      <c r="L88" s="14">
        <v>9</v>
      </c>
      <c r="M88" s="28">
        <f t="shared" si="25"/>
        <v>0.42836744407425037</v>
      </c>
      <c r="N88" s="40">
        <v>21</v>
      </c>
      <c r="O88" s="28">
        <f t="shared" si="26"/>
        <v>0.9995240361732507</v>
      </c>
      <c r="P88" s="68">
        <v>15</v>
      </c>
      <c r="Q88" s="69">
        <f t="shared" si="31"/>
        <v>0.7139457401237506</v>
      </c>
      <c r="R88" s="68">
        <v>12</v>
      </c>
      <c r="S88" s="69">
        <f t="shared" si="27"/>
        <v>0.5711565920990005</v>
      </c>
      <c r="T88" s="6">
        <v>8</v>
      </c>
      <c r="U88" s="28">
        <f t="shared" si="28"/>
        <v>0.38077106139933364</v>
      </c>
      <c r="V88" s="33">
        <f>D88+F88+H88+J88+L88+N88+P88+R88+T88</f>
        <v>86</v>
      </c>
      <c r="W88" s="34">
        <f t="shared" si="23"/>
        <v>4.093288910042837</v>
      </c>
    </row>
    <row r="89" spans="1:23" ht="15.75">
      <c r="A89" s="133"/>
      <c r="B89" s="1" t="s">
        <v>75</v>
      </c>
      <c r="C89" s="2">
        <v>2038</v>
      </c>
      <c r="D89" s="13">
        <v>3</v>
      </c>
      <c r="E89" s="10">
        <f t="shared" si="21"/>
        <v>0.14720314033366044</v>
      </c>
      <c r="F89" s="13">
        <v>8</v>
      </c>
      <c r="G89" s="28">
        <f t="shared" si="29"/>
        <v>0.39254170755642787</v>
      </c>
      <c r="H89" s="40">
        <v>10</v>
      </c>
      <c r="I89" s="10">
        <f t="shared" si="30"/>
        <v>0.49067713444553485</v>
      </c>
      <c r="J89" s="14">
        <v>5</v>
      </c>
      <c r="K89" s="28">
        <f t="shared" si="24"/>
        <v>0.24533856722276742</v>
      </c>
      <c r="L89" s="14">
        <v>17</v>
      </c>
      <c r="M89" s="28">
        <f t="shared" si="25"/>
        <v>0.8341511285574091</v>
      </c>
      <c r="N89" s="40">
        <v>16</v>
      </c>
      <c r="O89" s="28">
        <f t="shared" si="26"/>
        <v>0.7850834151128557</v>
      </c>
      <c r="P89" s="68">
        <v>10</v>
      </c>
      <c r="Q89" s="69">
        <f t="shared" si="31"/>
        <v>0.49067713444553485</v>
      </c>
      <c r="R89" s="68">
        <v>10</v>
      </c>
      <c r="S89" s="69">
        <f t="shared" si="27"/>
        <v>0.49067713444553485</v>
      </c>
      <c r="T89" s="70">
        <v>6</v>
      </c>
      <c r="U89" s="28">
        <f t="shared" si="28"/>
        <v>0.2944062806673209</v>
      </c>
      <c r="V89" s="33">
        <f>D89+F89+H89+J89+L89+N89+P89+R89+T89</f>
        <v>85</v>
      </c>
      <c r="W89" s="34">
        <f t="shared" si="23"/>
        <v>4.1707556427870465</v>
      </c>
    </row>
    <row r="90" spans="1:23" ht="15.75">
      <c r="A90" s="133"/>
      <c r="B90" s="1" t="s">
        <v>76</v>
      </c>
      <c r="C90" s="3">
        <v>1998</v>
      </c>
      <c r="D90" s="13">
        <v>8</v>
      </c>
      <c r="E90" s="10">
        <f t="shared" si="21"/>
        <v>0.40040040040040037</v>
      </c>
      <c r="F90" s="13">
        <v>8</v>
      </c>
      <c r="G90" s="28">
        <f t="shared" si="29"/>
        <v>0.40040040040040037</v>
      </c>
      <c r="H90" s="40">
        <v>9</v>
      </c>
      <c r="I90" s="10">
        <f t="shared" si="30"/>
        <v>0.45045045045045046</v>
      </c>
      <c r="J90" s="14">
        <v>9</v>
      </c>
      <c r="K90" s="28">
        <f t="shared" si="24"/>
        <v>0.45045045045045046</v>
      </c>
      <c r="L90" s="14">
        <v>8</v>
      </c>
      <c r="M90" s="28">
        <f t="shared" si="25"/>
        <v>0.40040040040040037</v>
      </c>
      <c r="N90" s="40">
        <v>14</v>
      </c>
      <c r="O90" s="28">
        <f t="shared" si="26"/>
        <v>0.7007007007007007</v>
      </c>
      <c r="P90" s="68">
        <v>18</v>
      </c>
      <c r="Q90" s="69">
        <f t="shared" si="31"/>
        <v>0.9009009009009009</v>
      </c>
      <c r="R90" s="68">
        <v>13</v>
      </c>
      <c r="S90" s="69">
        <f t="shared" si="27"/>
        <v>0.6506506506506506</v>
      </c>
      <c r="T90" s="6">
        <v>9</v>
      </c>
      <c r="U90" s="28">
        <f t="shared" si="28"/>
        <v>0.45045045045045046</v>
      </c>
      <c r="V90" s="33">
        <f>D90+F90+H90+J90+L90+N90+P90+R90+T90</f>
        <v>96</v>
      </c>
      <c r="W90" s="34">
        <f t="shared" si="23"/>
        <v>4.804804804804805</v>
      </c>
    </row>
    <row r="91" spans="1:23" ht="15.75">
      <c r="A91" s="134"/>
      <c r="B91" s="7" t="s">
        <v>218</v>
      </c>
      <c r="C91" s="8">
        <f>SUM(C86:C90)</f>
        <v>10641</v>
      </c>
      <c r="D91" s="9">
        <f>SUM(D86:D90)</f>
        <v>32</v>
      </c>
      <c r="E91" s="11">
        <f t="shared" si="21"/>
        <v>0.3007236162014848</v>
      </c>
      <c r="F91" s="9">
        <f>SUM(F86:F90)</f>
        <v>60</v>
      </c>
      <c r="G91" s="12">
        <f t="shared" si="29"/>
        <v>0.563856780377784</v>
      </c>
      <c r="H91" s="9">
        <f>SUM(H86:H90)</f>
        <v>47</v>
      </c>
      <c r="I91" s="12">
        <f t="shared" si="30"/>
        <v>0.4416878112959309</v>
      </c>
      <c r="J91" s="9">
        <f>SUM(J86:J90)</f>
        <v>28</v>
      </c>
      <c r="K91" s="12">
        <f t="shared" si="24"/>
        <v>0.26313316417629923</v>
      </c>
      <c r="L91" s="9">
        <f>SUM(L86:L90)</f>
        <v>69</v>
      </c>
      <c r="M91" s="12">
        <f t="shared" si="25"/>
        <v>0.6484352974344516</v>
      </c>
      <c r="N91" s="9">
        <f>SUM(N86:N90)</f>
        <v>75</v>
      </c>
      <c r="O91" s="12">
        <f t="shared" si="26"/>
        <v>0.7048209754722301</v>
      </c>
      <c r="P91" s="9">
        <f>SUM(P86:P90)</f>
        <v>67</v>
      </c>
      <c r="Q91" s="12">
        <f t="shared" si="31"/>
        <v>0.6296400714218588</v>
      </c>
      <c r="R91" s="9">
        <f>SUM(R86:R90)</f>
        <v>50</v>
      </c>
      <c r="S91" s="12">
        <f t="shared" si="27"/>
        <v>0.46988065031482</v>
      </c>
      <c r="T91" s="9">
        <f>SUM(T86:T90)</f>
        <v>51</v>
      </c>
      <c r="U91" s="12">
        <f t="shared" si="28"/>
        <v>0.47927826332111645</v>
      </c>
      <c r="V91" s="37">
        <f>SUM(V86:V90)</f>
        <v>479</v>
      </c>
      <c r="W91" s="36">
        <f t="shared" si="23"/>
        <v>4.5014566300159755</v>
      </c>
    </row>
    <row r="92" spans="1:23" ht="15.75">
      <c r="A92" s="132">
        <v>14</v>
      </c>
      <c r="B92" s="1" t="s">
        <v>77</v>
      </c>
      <c r="C92" s="3">
        <v>2316</v>
      </c>
      <c r="D92" s="13">
        <v>7</v>
      </c>
      <c r="E92" s="10">
        <f t="shared" si="21"/>
        <v>0.30224525043177897</v>
      </c>
      <c r="F92" s="13">
        <v>8</v>
      </c>
      <c r="G92" s="28">
        <f t="shared" si="29"/>
        <v>0.3454231433506045</v>
      </c>
      <c r="H92" s="40">
        <v>11</v>
      </c>
      <c r="I92" s="10">
        <f t="shared" si="30"/>
        <v>0.4749568221070812</v>
      </c>
      <c r="J92" s="14">
        <v>15</v>
      </c>
      <c r="K92" s="28">
        <f t="shared" si="24"/>
        <v>0.6476683937823834</v>
      </c>
      <c r="L92" s="14">
        <v>9</v>
      </c>
      <c r="M92" s="28">
        <f t="shared" si="25"/>
        <v>0.38860103626943004</v>
      </c>
      <c r="N92" s="40">
        <v>16</v>
      </c>
      <c r="O92" s="28">
        <f t="shared" si="26"/>
        <v>0.690846286701209</v>
      </c>
      <c r="P92" s="68">
        <v>21</v>
      </c>
      <c r="Q92" s="69">
        <f t="shared" si="31"/>
        <v>0.9067357512953367</v>
      </c>
      <c r="R92" s="68">
        <v>25</v>
      </c>
      <c r="S92" s="69">
        <f t="shared" si="27"/>
        <v>1.079447322970639</v>
      </c>
      <c r="T92" s="6">
        <v>19</v>
      </c>
      <c r="U92" s="28">
        <f t="shared" si="28"/>
        <v>0.8203799654576858</v>
      </c>
      <c r="V92" s="33">
        <f>D92+F92+H92+J92+L92+N92+P92+R92+T92</f>
        <v>131</v>
      </c>
      <c r="W92" s="34">
        <f t="shared" si="23"/>
        <v>5.656303972366149</v>
      </c>
    </row>
    <row r="93" spans="1:23" ht="15.75">
      <c r="A93" s="133"/>
      <c r="B93" s="1" t="s">
        <v>78</v>
      </c>
      <c r="C93" s="3">
        <v>2022</v>
      </c>
      <c r="D93" s="13">
        <v>5</v>
      </c>
      <c r="E93" s="10">
        <f t="shared" si="21"/>
        <v>0.2472799208704253</v>
      </c>
      <c r="F93" s="13">
        <v>5</v>
      </c>
      <c r="G93" s="28">
        <f t="shared" si="29"/>
        <v>0.2472799208704253</v>
      </c>
      <c r="H93" s="40">
        <v>16</v>
      </c>
      <c r="I93" s="10">
        <f t="shared" si="30"/>
        <v>0.791295746785361</v>
      </c>
      <c r="J93" s="14">
        <v>16</v>
      </c>
      <c r="K93" s="28">
        <f t="shared" si="24"/>
        <v>0.791295746785361</v>
      </c>
      <c r="L93" s="14">
        <v>10</v>
      </c>
      <c r="M93" s="28">
        <f t="shared" si="25"/>
        <v>0.4945598417408506</v>
      </c>
      <c r="N93" s="40">
        <v>17</v>
      </c>
      <c r="O93" s="28">
        <f t="shared" si="26"/>
        <v>0.8407517309594461</v>
      </c>
      <c r="P93" s="68">
        <v>19</v>
      </c>
      <c r="Q93" s="69">
        <f t="shared" si="31"/>
        <v>0.9396636993076163</v>
      </c>
      <c r="R93" s="68">
        <v>22</v>
      </c>
      <c r="S93" s="69">
        <f t="shared" si="27"/>
        <v>1.0880316518298714</v>
      </c>
      <c r="T93" s="6">
        <v>15</v>
      </c>
      <c r="U93" s="28">
        <f t="shared" si="28"/>
        <v>0.741839762611276</v>
      </c>
      <c r="V93" s="33">
        <f>D93+F93+H93+J93+L93+N93+P93+R93+T93</f>
        <v>125</v>
      </c>
      <c r="W93" s="34">
        <f t="shared" si="23"/>
        <v>6.181998021760633</v>
      </c>
    </row>
    <row r="94" spans="1:23" ht="15.75">
      <c r="A94" s="133"/>
      <c r="B94" s="1" t="s">
        <v>79</v>
      </c>
      <c r="C94" s="2">
        <v>2018</v>
      </c>
      <c r="D94" s="13">
        <v>5</v>
      </c>
      <c r="E94" s="10">
        <f t="shared" si="21"/>
        <v>0.2477700693756194</v>
      </c>
      <c r="F94" s="13">
        <v>9</v>
      </c>
      <c r="G94" s="28">
        <f t="shared" si="29"/>
        <v>0.44598612487611494</v>
      </c>
      <c r="H94" s="40">
        <v>12</v>
      </c>
      <c r="I94" s="10">
        <f t="shared" si="30"/>
        <v>0.5946481665014867</v>
      </c>
      <c r="J94" s="14">
        <v>7</v>
      </c>
      <c r="K94" s="28">
        <f t="shared" si="24"/>
        <v>0.3468780971258672</v>
      </c>
      <c r="L94" s="14">
        <v>4</v>
      </c>
      <c r="M94" s="28">
        <f t="shared" si="25"/>
        <v>0.19821605550049554</v>
      </c>
      <c r="N94" s="40">
        <v>6</v>
      </c>
      <c r="O94" s="28">
        <f t="shared" si="26"/>
        <v>0.29732408325074333</v>
      </c>
      <c r="P94" s="68">
        <v>12</v>
      </c>
      <c r="Q94" s="69">
        <f t="shared" si="31"/>
        <v>0.5946481665014867</v>
      </c>
      <c r="R94" s="68">
        <v>7</v>
      </c>
      <c r="S94" s="69">
        <f t="shared" si="27"/>
        <v>0.3468780971258672</v>
      </c>
      <c r="T94" s="6">
        <v>5</v>
      </c>
      <c r="U94" s="28">
        <f t="shared" si="28"/>
        <v>0.2477700693756194</v>
      </c>
      <c r="V94" s="33">
        <f>D94+F94+H94+J94+L94+N94+P94+R94+T94</f>
        <v>67</v>
      </c>
      <c r="W94" s="34">
        <f t="shared" si="23"/>
        <v>3.3201189296333005</v>
      </c>
    </row>
    <row r="95" spans="1:23" ht="15.75">
      <c r="A95" s="133"/>
      <c r="B95" s="1" t="s">
        <v>80</v>
      </c>
      <c r="C95" s="2">
        <v>1968</v>
      </c>
      <c r="D95" s="13">
        <v>5</v>
      </c>
      <c r="E95" s="10">
        <f t="shared" si="21"/>
        <v>0.25406504065040647</v>
      </c>
      <c r="F95" s="13">
        <v>8</v>
      </c>
      <c r="G95" s="28">
        <f t="shared" si="29"/>
        <v>0.40650406504065045</v>
      </c>
      <c r="H95" s="40">
        <v>9</v>
      </c>
      <c r="I95" s="10">
        <f t="shared" si="30"/>
        <v>0.45731707317073167</v>
      </c>
      <c r="J95" s="14">
        <v>7</v>
      </c>
      <c r="K95" s="28">
        <f t="shared" si="24"/>
        <v>0.35569105691056907</v>
      </c>
      <c r="L95" s="14">
        <v>10</v>
      </c>
      <c r="M95" s="28">
        <f t="shared" si="25"/>
        <v>0.5081300813008129</v>
      </c>
      <c r="N95" s="40">
        <v>10</v>
      </c>
      <c r="O95" s="28">
        <f t="shared" si="26"/>
        <v>0.5081300813008129</v>
      </c>
      <c r="P95" s="68">
        <v>5</v>
      </c>
      <c r="Q95" s="69">
        <f t="shared" si="31"/>
        <v>0.25406504065040647</v>
      </c>
      <c r="R95" s="68">
        <v>5</v>
      </c>
      <c r="S95" s="69">
        <f t="shared" si="27"/>
        <v>0.25406504065040647</v>
      </c>
      <c r="T95" s="70">
        <v>5</v>
      </c>
      <c r="U95" s="28">
        <f t="shared" si="28"/>
        <v>0.25406504065040647</v>
      </c>
      <c r="V95" s="33">
        <f>D95+F95+H95+J95+L95+N95+P95+R95+T95</f>
        <v>64</v>
      </c>
      <c r="W95" s="34">
        <f t="shared" si="23"/>
        <v>3.2520325203252036</v>
      </c>
    </row>
    <row r="96" spans="1:23" ht="15.75">
      <c r="A96" s="133"/>
      <c r="B96" s="1" t="s">
        <v>81</v>
      </c>
      <c r="C96" s="3">
        <v>2511</v>
      </c>
      <c r="D96" s="13">
        <v>3</v>
      </c>
      <c r="E96" s="10">
        <f t="shared" si="21"/>
        <v>0.11947431302270012</v>
      </c>
      <c r="F96" s="13">
        <v>8</v>
      </c>
      <c r="G96" s="28">
        <f t="shared" si="29"/>
        <v>0.31859816806053365</v>
      </c>
      <c r="H96" s="40">
        <v>11</v>
      </c>
      <c r="I96" s="10">
        <f t="shared" si="30"/>
        <v>0.43807248108323377</v>
      </c>
      <c r="J96" s="14">
        <v>13</v>
      </c>
      <c r="K96" s="28">
        <f t="shared" si="24"/>
        <v>0.5177220230983672</v>
      </c>
      <c r="L96" s="14">
        <v>12</v>
      </c>
      <c r="M96" s="28">
        <f t="shared" si="25"/>
        <v>0.4778972520908005</v>
      </c>
      <c r="N96" s="40">
        <v>8</v>
      </c>
      <c r="O96" s="28">
        <f t="shared" si="26"/>
        <v>0.31859816806053365</v>
      </c>
      <c r="P96" s="68">
        <v>12</v>
      </c>
      <c r="Q96" s="69">
        <f t="shared" si="31"/>
        <v>0.4778972520908005</v>
      </c>
      <c r="R96" s="68">
        <v>10</v>
      </c>
      <c r="S96" s="69">
        <f t="shared" si="27"/>
        <v>0.398247710075667</v>
      </c>
      <c r="T96" s="6">
        <v>8</v>
      </c>
      <c r="U96" s="28">
        <f t="shared" si="28"/>
        <v>0.31859816806053365</v>
      </c>
      <c r="V96" s="33">
        <f>D96+F96+H96+J96+L96+N96+P96+R96+T96</f>
        <v>85</v>
      </c>
      <c r="W96" s="34">
        <f t="shared" si="23"/>
        <v>3.38510553564317</v>
      </c>
    </row>
    <row r="97" spans="1:23" ht="15.75">
      <c r="A97" s="134"/>
      <c r="B97" s="7" t="s">
        <v>218</v>
      </c>
      <c r="C97" s="8">
        <f>SUM(C92:C96)</f>
        <v>10835</v>
      </c>
      <c r="D97" s="9">
        <f>SUM(D92:D96)</f>
        <v>25</v>
      </c>
      <c r="E97" s="11">
        <f t="shared" si="21"/>
        <v>0.23073373327180433</v>
      </c>
      <c r="F97" s="9">
        <f>SUM(F92:F96)</f>
        <v>38</v>
      </c>
      <c r="G97" s="12">
        <f t="shared" si="29"/>
        <v>0.35071527457314255</v>
      </c>
      <c r="H97" s="9">
        <f>SUM(H92:H96)</f>
        <v>59</v>
      </c>
      <c r="I97" s="12">
        <f t="shared" si="30"/>
        <v>0.5445316105214583</v>
      </c>
      <c r="J97" s="9">
        <f>SUM(J92:J96)</f>
        <v>58</v>
      </c>
      <c r="K97" s="12">
        <f t="shared" si="24"/>
        <v>0.5353022611905861</v>
      </c>
      <c r="L97" s="9">
        <f>SUM(L92:L96)</f>
        <v>45</v>
      </c>
      <c r="M97" s="12">
        <f t="shared" si="25"/>
        <v>0.4153207198892478</v>
      </c>
      <c r="N97" s="9">
        <f>SUM(N92:N96)</f>
        <v>57</v>
      </c>
      <c r="O97" s="12">
        <f t="shared" si="26"/>
        <v>0.5260729118597138</v>
      </c>
      <c r="P97" s="9">
        <f>SUM(P92:P96)</f>
        <v>69</v>
      </c>
      <c r="Q97" s="12">
        <f t="shared" si="31"/>
        <v>0.63682510383018</v>
      </c>
      <c r="R97" s="9">
        <f>SUM(R92:R96)</f>
        <v>69</v>
      </c>
      <c r="S97" s="12">
        <f t="shared" si="27"/>
        <v>0.63682510383018</v>
      </c>
      <c r="T97" s="9">
        <f>SUM(T92:T96)</f>
        <v>52</v>
      </c>
      <c r="U97" s="12">
        <f t="shared" si="28"/>
        <v>0.47992616520535303</v>
      </c>
      <c r="V97" s="37">
        <f>SUM(V92:V96)</f>
        <v>472</v>
      </c>
      <c r="W97" s="36">
        <f t="shared" si="23"/>
        <v>4.356252884171666</v>
      </c>
    </row>
    <row r="98" spans="1:23" ht="15.75">
      <c r="A98" s="132">
        <v>15</v>
      </c>
      <c r="B98" s="1" t="s">
        <v>82</v>
      </c>
      <c r="C98" s="3">
        <v>1796</v>
      </c>
      <c r="D98" s="13">
        <v>8</v>
      </c>
      <c r="E98" s="10">
        <f t="shared" si="21"/>
        <v>0.4454342984409799</v>
      </c>
      <c r="F98" s="13">
        <v>4</v>
      </c>
      <c r="G98" s="28">
        <f t="shared" si="29"/>
        <v>0.22271714922048996</v>
      </c>
      <c r="H98" s="40">
        <v>12</v>
      </c>
      <c r="I98" s="10">
        <f t="shared" si="30"/>
        <v>0.6681514476614699</v>
      </c>
      <c r="J98" s="14">
        <v>14</v>
      </c>
      <c r="K98" s="28">
        <f t="shared" si="24"/>
        <v>0.779510022271715</v>
      </c>
      <c r="L98" s="14">
        <v>6</v>
      </c>
      <c r="M98" s="28">
        <f t="shared" si="25"/>
        <v>0.33407572383073497</v>
      </c>
      <c r="N98" s="40">
        <v>3</v>
      </c>
      <c r="O98" s="28">
        <f t="shared" si="26"/>
        <v>0.16703786191536749</v>
      </c>
      <c r="P98" s="68">
        <v>6</v>
      </c>
      <c r="Q98" s="69">
        <f t="shared" si="31"/>
        <v>0.33407572383073497</v>
      </c>
      <c r="R98" s="68">
        <v>7</v>
      </c>
      <c r="S98" s="69">
        <f t="shared" si="27"/>
        <v>0.3897550111358575</v>
      </c>
      <c r="T98" s="6">
        <v>6</v>
      </c>
      <c r="U98" s="28">
        <f t="shared" si="28"/>
        <v>0.33407572383073497</v>
      </c>
      <c r="V98" s="33">
        <f aca="true" t="shared" si="32" ref="V98:V103">D98+F98+H98+J98+L98+N98+P98+R98+T98</f>
        <v>66</v>
      </c>
      <c r="W98" s="34">
        <f t="shared" si="23"/>
        <v>3.6748329621380846</v>
      </c>
    </row>
    <row r="99" spans="1:23" ht="15.75">
      <c r="A99" s="133"/>
      <c r="B99" s="1" t="s">
        <v>83</v>
      </c>
      <c r="C99" s="2">
        <v>1413</v>
      </c>
      <c r="D99" s="13">
        <v>5</v>
      </c>
      <c r="E99" s="10">
        <f t="shared" si="21"/>
        <v>0.3538570417551309</v>
      </c>
      <c r="F99" s="13">
        <v>3</v>
      </c>
      <c r="G99" s="28">
        <f t="shared" si="29"/>
        <v>0.21231422505307856</v>
      </c>
      <c r="H99" s="40">
        <v>8</v>
      </c>
      <c r="I99" s="10">
        <f t="shared" si="30"/>
        <v>0.5661712668082095</v>
      </c>
      <c r="J99" s="14">
        <v>6</v>
      </c>
      <c r="K99" s="28">
        <f t="shared" si="24"/>
        <v>0.42462845010615713</v>
      </c>
      <c r="L99" s="14">
        <v>6</v>
      </c>
      <c r="M99" s="28">
        <f t="shared" si="25"/>
        <v>0.42462845010615713</v>
      </c>
      <c r="N99" s="40">
        <v>12</v>
      </c>
      <c r="O99" s="28">
        <f t="shared" si="26"/>
        <v>0.8492569002123143</v>
      </c>
      <c r="P99" s="68">
        <v>5</v>
      </c>
      <c r="Q99" s="69">
        <f t="shared" si="31"/>
        <v>0.3538570417551309</v>
      </c>
      <c r="R99" s="68">
        <v>7</v>
      </c>
      <c r="S99" s="69">
        <f t="shared" si="27"/>
        <v>0.4953998584571833</v>
      </c>
      <c r="T99" s="70">
        <v>6</v>
      </c>
      <c r="U99" s="28">
        <f t="shared" si="28"/>
        <v>0.42462845010615713</v>
      </c>
      <c r="V99" s="33">
        <f t="shared" si="32"/>
        <v>58</v>
      </c>
      <c r="W99" s="34">
        <f t="shared" si="23"/>
        <v>4.104741684359519</v>
      </c>
    </row>
    <row r="100" spans="1:23" ht="15.75">
      <c r="A100" s="133"/>
      <c r="B100" s="1" t="s">
        <v>84</v>
      </c>
      <c r="C100" s="2">
        <v>1914</v>
      </c>
      <c r="D100" s="13">
        <v>7</v>
      </c>
      <c r="E100" s="10">
        <f t="shared" si="21"/>
        <v>0.3657262277951933</v>
      </c>
      <c r="F100" s="13">
        <v>16</v>
      </c>
      <c r="G100" s="28">
        <f t="shared" si="29"/>
        <v>0.8359456635318705</v>
      </c>
      <c r="H100" s="40">
        <v>11</v>
      </c>
      <c r="I100" s="10">
        <f t="shared" si="30"/>
        <v>0.5747126436781609</v>
      </c>
      <c r="J100" s="14">
        <v>12</v>
      </c>
      <c r="K100" s="28">
        <f t="shared" si="24"/>
        <v>0.6269592476489028</v>
      </c>
      <c r="L100" s="14">
        <v>7</v>
      </c>
      <c r="M100" s="28">
        <f t="shared" si="25"/>
        <v>0.3657262277951933</v>
      </c>
      <c r="N100" s="40">
        <v>11</v>
      </c>
      <c r="O100" s="28">
        <f t="shared" si="26"/>
        <v>0.5747126436781609</v>
      </c>
      <c r="P100" s="68">
        <v>7</v>
      </c>
      <c r="Q100" s="69">
        <f t="shared" si="31"/>
        <v>0.3657262277951933</v>
      </c>
      <c r="R100" s="68">
        <v>11</v>
      </c>
      <c r="S100" s="69">
        <f t="shared" si="27"/>
        <v>0.5747126436781609</v>
      </c>
      <c r="T100" s="6">
        <v>10</v>
      </c>
      <c r="U100" s="28">
        <f t="shared" si="28"/>
        <v>0.522466039707419</v>
      </c>
      <c r="V100" s="33">
        <f t="shared" si="32"/>
        <v>92</v>
      </c>
      <c r="W100" s="34">
        <f t="shared" si="23"/>
        <v>4.806687565308255</v>
      </c>
    </row>
    <row r="101" spans="1:23" ht="15.75">
      <c r="A101" s="133"/>
      <c r="B101" s="1" t="s">
        <v>85</v>
      </c>
      <c r="C101" s="2">
        <v>2304</v>
      </c>
      <c r="D101" s="13">
        <v>9</v>
      </c>
      <c r="E101" s="10">
        <f t="shared" si="21"/>
        <v>0.390625</v>
      </c>
      <c r="F101" s="13">
        <v>16</v>
      </c>
      <c r="G101" s="28">
        <f t="shared" si="29"/>
        <v>0.6944444444444444</v>
      </c>
      <c r="H101" s="40">
        <v>14</v>
      </c>
      <c r="I101" s="10">
        <f t="shared" si="30"/>
        <v>0.607638888888889</v>
      </c>
      <c r="J101" s="14">
        <v>15</v>
      </c>
      <c r="K101" s="28">
        <f t="shared" si="24"/>
        <v>0.6510416666666667</v>
      </c>
      <c r="L101" s="14">
        <v>13</v>
      </c>
      <c r="M101" s="28">
        <f t="shared" si="25"/>
        <v>0.564236111111111</v>
      </c>
      <c r="N101" s="40">
        <v>13</v>
      </c>
      <c r="O101" s="28">
        <f t="shared" si="26"/>
        <v>0.564236111111111</v>
      </c>
      <c r="P101" s="68">
        <v>6</v>
      </c>
      <c r="Q101" s="69">
        <f t="shared" si="31"/>
        <v>0.26041666666666663</v>
      </c>
      <c r="R101" s="68">
        <v>18</v>
      </c>
      <c r="S101" s="69">
        <f t="shared" si="27"/>
        <v>0.78125</v>
      </c>
      <c r="T101" s="6">
        <v>9</v>
      </c>
      <c r="U101" s="28">
        <f t="shared" si="28"/>
        <v>0.390625</v>
      </c>
      <c r="V101" s="33">
        <f t="shared" si="32"/>
        <v>113</v>
      </c>
      <c r="W101" s="34">
        <f t="shared" si="23"/>
        <v>4.904513888888888</v>
      </c>
    </row>
    <row r="102" spans="1:23" ht="15.75">
      <c r="A102" s="133"/>
      <c r="B102" s="1" t="s">
        <v>86</v>
      </c>
      <c r="C102" s="2">
        <v>2093</v>
      </c>
      <c r="D102" s="13">
        <v>12</v>
      </c>
      <c r="E102" s="10">
        <f t="shared" si="21"/>
        <v>0.5733397037744864</v>
      </c>
      <c r="F102" s="13">
        <v>14</v>
      </c>
      <c r="G102" s="28">
        <f t="shared" si="29"/>
        <v>0.6688963210702341</v>
      </c>
      <c r="H102" s="40">
        <v>17</v>
      </c>
      <c r="I102" s="10">
        <f t="shared" si="30"/>
        <v>0.8122312470138557</v>
      </c>
      <c r="J102" s="14">
        <v>9</v>
      </c>
      <c r="K102" s="28">
        <f t="shared" si="24"/>
        <v>0.43000477783086477</v>
      </c>
      <c r="L102" s="14">
        <v>3</v>
      </c>
      <c r="M102" s="28">
        <f t="shared" si="25"/>
        <v>0.1433349259436216</v>
      </c>
      <c r="N102" s="40">
        <v>13</v>
      </c>
      <c r="O102" s="28">
        <f t="shared" si="26"/>
        <v>0.6211180124223602</v>
      </c>
      <c r="P102" s="68">
        <v>9</v>
      </c>
      <c r="Q102" s="69">
        <f t="shared" si="31"/>
        <v>0.43000477783086477</v>
      </c>
      <c r="R102" s="68">
        <v>7</v>
      </c>
      <c r="S102" s="69">
        <f t="shared" si="27"/>
        <v>0.33444816053511706</v>
      </c>
      <c r="T102" s="6">
        <v>5</v>
      </c>
      <c r="U102" s="28">
        <f t="shared" si="28"/>
        <v>0.23889154323936934</v>
      </c>
      <c r="V102" s="33">
        <f t="shared" si="32"/>
        <v>89</v>
      </c>
      <c r="W102" s="34">
        <f t="shared" si="23"/>
        <v>4.252269469660774</v>
      </c>
    </row>
    <row r="103" spans="1:23" ht="15.75">
      <c r="A103" s="133"/>
      <c r="B103" s="1" t="s">
        <v>87</v>
      </c>
      <c r="C103" s="3">
        <v>2318</v>
      </c>
      <c r="D103" s="13">
        <v>13</v>
      </c>
      <c r="E103" s="10">
        <f t="shared" si="21"/>
        <v>0.5608283002588439</v>
      </c>
      <c r="F103" s="13">
        <v>17</v>
      </c>
      <c r="G103" s="28">
        <f t="shared" si="29"/>
        <v>0.7333908541846419</v>
      </c>
      <c r="H103" s="40">
        <v>10</v>
      </c>
      <c r="I103" s="10">
        <f t="shared" si="30"/>
        <v>0.4314063848144953</v>
      </c>
      <c r="J103" s="14">
        <v>12</v>
      </c>
      <c r="K103" s="28">
        <f t="shared" si="24"/>
        <v>0.5176876617773942</v>
      </c>
      <c r="L103" s="14">
        <v>11</v>
      </c>
      <c r="M103" s="28">
        <f t="shared" si="25"/>
        <v>0.4745470232959448</v>
      </c>
      <c r="N103" s="40">
        <v>18</v>
      </c>
      <c r="O103" s="28">
        <f t="shared" si="26"/>
        <v>0.7765314926660914</v>
      </c>
      <c r="P103" s="68">
        <v>10</v>
      </c>
      <c r="Q103" s="69">
        <f t="shared" si="31"/>
        <v>0.4314063848144953</v>
      </c>
      <c r="R103" s="68">
        <v>8</v>
      </c>
      <c r="S103" s="69">
        <f t="shared" si="27"/>
        <v>0.3451251078515962</v>
      </c>
      <c r="T103" s="6">
        <v>13</v>
      </c>
      <c r="U103" s="28">
        <f t="shared" si="28"/>
        <v>0.5608283002588439</v>
      </c>
      <c r="V103" s="33">
        <f t="shared" si="32"/>
        <v>112</v>
      </c>
      <c r="W103" s="34">
        <f t="shared" si="23"/>
        <v>4.831751509922347</v>
      </c>
    </row>
    <row r="104" spans="1:23" ht="15.75">
      <c r="A104" s="134"/>
      <c r="B104" s="7" t="s">
        <v>218</v>
      </c>
      <c r="C104" s="8">
        <f>SUM(C98:C103)</f>
        <v>11838</v>
      </c>
      <c r="D104" s="9">
        <f>SUM(D98:D103)</f>
        <v>54</v>
      </c>
      <c r="E104" s="11">
        <f>D104/C104*100</f>
        <v>0.456158134820071</v>
      </c>
      <c r="F104" s="9">
        <f>SUM(F98:F103)</f>
        <v>70</v>
      </c>
      <c r="G104" s="12">
        <f t="shared" si="29"/>
        <v>0.5913161006926846</v>
      </c>
      <c r="H104" s="9">
        <f>SUM(H98:H103)</f>
        <v>72</v>
      </c>
      <c r="I104" s="12">
        <f t="shared" si="30"/>
        <v>0.6082108464267613</v>
      </c>
      <c r="J104" s="9">
        <f>SUM(J98:J103)</f>
        <v>68</v>
      </c>
      <c r="K104" s="12">
        <f t="shared" si="24"/>
        <v>0.5744213549586079</v>
      </c>
      <c r="L104" s="9">
        <f>SUM(L98:L103)</f>
        <v>46</v>
      </c>
      <c r="M104" s="12">
        <f t="shared" si="25"/>
        <v>0.3885791518837642</v>
      </c>
      <c r="N104" s="9">
        <f>SUM(N98:N103)</f>
        <v>70</v>
      </c>
      <c r="O104" s="12">
        <f t="shared" si="26"/>
        <v>0.5913161006926846</v>
      </c>
      <c r="P104" s="9">
        <f>SUM(P98:P103)</f>
        <v>43</v>
      </c>
      <c r="Q104" s="12">
        <f t="shared" si="31"/>
        <v>0.3632370332826491</v>
      </c>
      <c r="R104" s="9">
        <f>SUM(R98:R103)</f>
        <v>58</v>
      </c>
      <c r="S104" s="12">
        <f t="shared" si="27"/>
        <v>0.48994762628822436</v>
      </c>
      <c r="T104" s="9">
        <f>SUM(T98:T103)</f>
        <v>49</v>
      </c>
      <c r="U104" s="12">
        <f t="shared" si="28"/>
        <v>0.4139212704848792</v>
      </c>
      <c r="V104" s="37">
        <f>SUM(V98:V103)</f>
        <v>530</v>
      </c>
      <c r="W104" s="36">
        <f>V104/C104*100</f>
        <v>4.477107619530326</v>
      </c>
    </row>
    <row r="105" spans="1:23" ht="15.75">
      <c r="A105" s="135">
        <v>16</v>
      </c>
      <c r="B105" s="1" t="s">
        <v>88</v>
      </c>
      <c r="C105" s="3">
        <v>1392</v>
      </c>
      <c r="D105" s="13">
        <v>8</v>
      </c>
      <c r="E105" s="10">
        <f aca="true" t="shared" si="33" ref="E105:E111">D105/C105*100</f>
        <v>0.5747126436781609</v>
      </c>
      <c r="F105" s="13">
        <v>1</v>
      </c>
      <c r="G105" s="28">
        <f t="shared" si="29"/>
        <v>0.07183908045977011</v>
      </c>
      <c r="H105" s="40">
        <v>8</v>
      </c>
      <c r="I105" s="10">
        <f t="shared" si="30"/>
        <v>0.5747126436781609</v>
      </c>
      <c r="J105" s="14">
        <v>4</v>
      </c>
      <c r="K105" s="28">
        <f t="shared" si="24"/>
        <v>0.28735632183908044</v>
      </c>
      <c r="L105" s="14">
        <v>8</v>
      </c>
      <c r="M105" s="28">
        <f t="shared" si="25"/>
        <v>0.5747126436781609</v>
      </c>
      <c r="N105" s="40">
        <v>15</v>
      </c>
      <c r="O105" s="28">
        <f t="shared" si="26"/>
        <v>1.0775862068965518</v>
      </c>
      <c r="P105" s="68">
        <v>15</v>
      </c>
      <c r="Q105" s="69">
        <f t="shared" si="31"/>
        <v>1.0775862068965518</v>
      </c>
      <c r="R105" s="68">
        <v>12</v>
      </c>
      <c r="S105" s="69">
        <f t="shared" si="27"/>
        <v>0.8620689655172413</v>
      </c>
      <c r="T105" s="6">
        <v>10</v>
      </c>
      <c r="U105" s="28">
        <f t="shared" si="28"/>
        <v>0.7183908045977011</v>
      </c>
      <c r="V105" s="33">
        <f aca="true" t="shared" si="34" ref="V105:V111">D105+F105+H105+J105+L105+N105+P105+R105+T105</f>
        <v>81</v>
      </c>
      <c r="W105" s="34">
        <f aca="true" t="shared" si="35" ref="W105:W111">V105/C105*100</f>
        <v>5.818965517241379</v>
      </c>
    </row>
    <row r="106" spans="1:23" ht="15.75">
      <c r="A106" s="136"/>
      <c r="B106" s="1" t="s">
        <v>89</v>
      </c>
      <c r="C106" s="2">
        <v>2401</v>
      </c>
      <c r="D106" s="13">
        <v>10</v>
      </c>
      <c r="E106" s="10">
        <f t="shared" si="33"/>
        <v>0.41649312786339027</v>
      </c>
      <c r="F106" s="13">
        <v>12</v>
      </c>
      <c r="G106" s="28">
        <f t="shared" si="29"/>
        <v>0.49979175343606835</v>
      </c>
      <c r="H106" s="40">
        <v>8</v>
      </c>
      <c r="I106" s="10">
        <f t="shared" si="30"/>
        <v>0.33319450229071224</v>
      </c>
      <c r="J106" s="14">
        <v>8</v>
      </c>
      <c r="K106" s="28">
        <f t="shared" si="24"/>
        <v>0.33319450229071224</v>
      </c>
      <c r="L106" s="14">
        <v>7</v>
      </c>
      <c r="M106" s="28">
        <f t="shared" si="25"/>
        <v>0.2915451895043732</v>
      </c>
      <c r="N106" s="40">
        <v>13</v>
      </c>
      <c r="O106" s="28">
        <f t="shared" si="26"/>
        <v>0.5414410662224073</v>
      </c>
      <c r="P106" s="68">
        <v>6</v>
      </c>
      <c r="Q106" s="69">
        <f t="shared" si="31"/>
        <v>0.24989587671803418</v>
      </c>
      <c r="R106" s="68">
        <v>13</v>
      </c>
      <c r="S106" s="69">
        <f t="shared" si="27"/>
        <v>0.5414410662224073</v>
      </c>
      <c r="T106" s="6">
        <v>8</v>
      </c>
      <c r="U106" s="28">
        <f t="shared" si="28"/>
        <v>0.33319450229071224</v>
      </c>
      <c r="V106" s="33">
        <f t="shared" si="34"/>
        <v>85</v>
      </c>
      <c r="W106" s="34">
        <f t="shared" si="35"/>
        <v>3.540191586838817</v>
      </c>
    </row>
    <row r="107" spans="1:23" ht="15.75">
      <c r="A107" s="136"/>
      <c r="B107" s="1" t="s">
        <v>90</v>
      </c>
      <c r="C107" s="2">
        <v>53</v>
      </c>
      <c r="D107" s="13">
        <v>0</v>
      </c>
      <c r="E107" s="10">
        <f t="shared" si="33"/>
        <v>0</v>
      </c>
      <c r="F107" s="13">
        <v>0</v>
      </c>
      <c r="G107" s="28">
        <f t="shared" si="29"/>
        <v>0</v>
      </c>
      <c r="H107" s="40">
        <v>0</v>
      </c>
      <c r="I107" s="10">
        <f t="shared" si="30"/>
        <v>0</v>
      </c>
      <c r="J107" s="14">
        <v>0</v>
      </c>
      <c r="K107" s="28">
        <f t="shared" si="24"/>
        <v>0</v>
      </c>
      <c r="L107" s="14">
        <v>0</v>
      </c>
      <c r="M107" s="28">
        <f t="shared" si="25"/>
        <v>0</v>
      </c>
      <c r="N107" s="40">
        <v>0</v>
      </c>
      <c r="O107" s="28">
        <f t="shared" si="26"/>
        <v>0</v>
      </c>
      <c r="P107" s="68">
        <v>0</v>
      </c>
      <c r="Q107" s="69">
        <f t="shared" si="31"/>
        <v>0</v>
      </c>
      <c r="R107" s="68">
        <v>0</v>
      </c>
      <c r="S107" s="69">
        <f t="shared" si="27"/>
        <v>0</v>
      </c>
      <c r="T107" s="6">
        <v>0</v>
      </c>
      <c r="U107" s="28">
        <f t="shared" si="28"/>
        <v>0</v>
      </c>
      <c r="V107" s="33">
        <f t="shared" si="34"/>
        <v>0</v>
      </c>
      <c r="W107" s="34">
        <f t="shared" si="35"/>
        <v>0</v>
      </c>
    </row>
    <row r="108" spans="1:23" ht="15.75">
      <c r="A108" s="136"/>
      <c r="B108" s="1" t="s">
        <v>91</v>
      </c>
      <c r="C108" s="2">
        <v>2187</v>
      </c>
      <c r="D108" s="13">
        <v>15</v>
      </c>
      <c r="E108" s="10">
        <f t="shared" si="33"/>
        <v>0.6858710562414266</v>
      </c>
      <c r="F108" s="13">
        <v>7</v>
      </c>
      <c r="G108" s="28">
        <f t="shared" si="29"/>
        <v>0.3200731595793324</v>
      </c>
      <c r="H108" s="40">
        <v>13</v>
      </c>
      <c r="I108" s="10">
        <f t="shared" si="30"/>
        <v>0.594421582075903</v>
      </c>
      <c r="J108" s="14">
        <v>8</v>
      </c>
      <c r="K108" s="28">
        <f t="shared" si="24"/>
        <v>0.36579789666209417</v>
      </c>
      <c r="L108" s="14">
        <v>13</v>
      </c>
      <c r="M108" s="28">
        <f t="shared" si="25"/>
        <v>0.594421582075903</v>
      </c>
      <c r="N108" s="40">
        <v>12</v>
      </c>
      <c r="O108" s="28">
        <f t="shared" si="26"/>
        <v>0.5486968449931412</v>
      </c>
      <c r="P108" s="68">
        <v>11</v>
      </c>
      <c r="Q108" s="69">
        <f t="shared" si="31"/>
        <v>0.5029721079103796</v>
      </c>
      <c r="R108" s="68">
        <v>15</v>
      </c>
      <c r="S108" s="69">
        <f t="shared" si="27"/>
        <v>0.6858710562414266</v>
      </c>
      <c r="T108" s="6">
        <v>3</v>
      </c>
      <c r="U108" s="28">
        <f t="shared" si="28"/>
        <v>0.1371742112482853</v>
      </c>
      <c r="V108" s="33">
        <f t="shared" si="34"/>
        <v>97</v>
      </c>
      <c r="W108" s="34">
        <f t="shared" si="35"/>
        <v>4.435299497027892</v>
      </c>
    </row>
    <row r="109" spans="1:23" ht="15.75">
      <c r="A109" s="136"/>
      <c r="B109" s="1" t="s">
        <v>92</v>
      </c>
      <c r="C109" s="2">
        <v>2051</v>
      </c>
      <c r="D109" s="13">
        <v>4</v>
      </c>
      <c r="E109" s="10">
        <f t="shared" si="33"/>
        <v>0.19502681618722573</v>
      </c>
      <c r="F109" s="13">
        <v>14</v>
      </c>
      <c r="G109" s="28">
        <f t="shared" si="29"/>
        <v>0.6825938566552902</v>
      </c>
      <c r="H109" s="40">
        <v>19</v>
      </c>
      <c r="I109" s="10">
        <f t="shared" si="30"/>
        <v>0.9263773768893223</v>
      </c>
      <c r="J109" s="14">
        <v>4</v>
      </c>
      <c r="K109" s="28">
        <f t="shared" si="24"/>
        <v>0.19502681618722573</v>
      </c>
      <c r="L109" s="14">
        <v>5</v>
      </c>
      <c r="M109" s="28">
        <f t="shared" si="25"/>
        <v>0.24378352023403219</v>
      </c>
      <c r="N109" s="40">
        <v>12</v>
      </c>
      <c r="O109" s="28">
        <f t="shared" si="26"/>
        <v>0.5850804485616773</v>
      </c>
      <c r="P109" s="68">
        <v>14</v>
      </c>
      <c r="Q109" s="69">
        <f t="shared" si="31"/>
        <v>0.6825938566552902</v>
      </c>
      <c r="R109" s="68">
        <v>14</v>
      </c>
      <c r="S109" s="69">
        <f t="shared" si="27"/>
        <v>0.6825938566552902</v>
      </c>
      <c r="T109" s="6">
        <v>3</v>
      </c>
      <c r="U109" s="28">
        <f t="shared" si="28"/>
        <v>0.14627011214041932</v>
      </c>
      <c r="V109" s="33">
        <f t="shared" si="34"/>
        <v>89</v>
      </c>
      <c r="W109" s="34">
        <f t="shared" si="35"/>
        <v>4.339346660165773</v>
      </c>
    </row>
    <row r="110" spans="1:23" ht="15.75">
      <c r="A110" s="136"/>
      <c r="B110" s="1" t="s">
        <v>93</v>
      </c>
      <c r="C110" s="2">
        <v>1424</v>
      </c>
      <c r="D110" s="13">
        <v>4</v>
      </c>
      <c r="E110" s="10">
        <f t="shared" si="33"/>
        <v>0.2808988764044944</v>
      </c>
      <c r="F110" s="13">
        <v>9</v>
      </c>
      <c r="G110" s="28">
        <f t="shared" si="29"/>
        <v>0.6320224719101123</v>
      </c>
      <c r="H110" s="40">
        <v>5</v>
      </c>
      <c r="I110" s="10">
        <f t="shared" si="30"/>
        <v>0.35112359550561795</v>
      </c>
      <c r="J110" s="14">
        <v>7</v>
      </c>
      <c r="K110" s="28">
        <f t="shared" si="24"/>
        <v>0.49157303370786515</v>
      </c>
      <c r="L110" s="14">
        <v>9</v>
      </c>
      <c r="M110" s="28">
        <f t="shared" si="25"/>
        <v>0.6320224719101123</v>
      </c>
      <c r="N110" s="40">
        <v>5</v>
      </c>
      <c r="O110" s="28">
        <f t="shared" si="26"/>
        <v>0.35112359550561795</v>
      </c>
      <c r="P110" s="68">
        <v>8</v>
      </c>
      <c r="Q110" s="69">
        <f t="shared" si="31"/>
        <v>0.5617977528089888</v>
      </c>
      <c r="R110" s="68">
        <v>9</v>
      </c>
      <c r="S110" s="69">
        <f t="shared" si="27"/>
        <v>0.6320224719101123</v>
      </c>
      <c r="T110" s="6">
        <v>6</v>
      </c>
      <c r="U110" s="28">
        <f t="shared" si="28"/>
        <v>0.42134831460674155</v>
      </c>
      <c r="V110" s="33">
        <f t="shared" si="34"/>
        <v>62</v>
      </c>
      <c r="W110" s="34">
        <f t="shared" si="35"/>
        <v>4.353932584269663</v>
      </c>
    </row>
    <row r="111" spans="1:23" ht="15.75">
      <c r="A111" s="136"/>
      <c r="B111" s="1" t="s">
        <v>94</v>
      </c>
      <c r="C111" s="2">
        <v>2107</v>
      </c>
      <c r="D111" s="13">
        <v>5</v>
      </c>
      <c r="E111" s="10">
        <f t="shared" si="33"/>
        <v>0.23730422401518747</v>
      </c>
      <c r="F111" s="13">
        <v>9</v>
      </c>
      <c r="G111" s="28">
        <f t="shared" si="29"/>
        <v>0.42714760322733747</v>
      </c>
      <c r="H111" s="40">
        <v>8</v>
      </c>
      <c r="I111" s="10">
        <f t="shared" si="30"/>
        <v>0.37968675842429994</v>
      </c>
      <c r="J111" s="14">
        <v>13</v>
      </c>
      <c r="K111" s="28">
        <f t="shared" si="24"/>
        <v>0.6169909824394874</v>
      </c>
      <c r="L111" s="14">
        <v>5</v>
      </c>
      <c r="M111" s="28">
        <f t="shared" si="25"/>
        <v>0.23730422401518747</v>
      </c>
      <c r="N111" s="40">
        <v>10</v>
      </c>
      <c r="O111" s="28">
        <f t="shared" si="26"/>
        <v>0.47460844803037494</v>
      </c>
      <c r="P111" s="68">
        <v>5</v>
      </c>
      <c r="Q111" s="69">
        <f t="shared" si="31"/>
        <v>0.23730422401518747</v>
      </c>
      <c r="R111" s="68">
        <v>6</v>
      </c>
      <c r="S111" s="69">
        <f t="shared" si="27"/>
        <v>0.28476506881822494</v>
      </c>
      <c r="T111" s="6">
        <v>6</v>
      </c>
      <c r="U111" s="28">
        <f t="shared" si="28"/>
        <v>0.28476506881822494</v>
      </c>
      <c r="V111" s="33">
        <f t="shared" si="34"/>
        <v>67</v>
      </c>
      <c r="W111" s="34">
        <f t="shared" si="35"/>
        <v>3.179876601803512</v>
      </c>
    </row>
    <row r="112" spans="1:23" ht="15.75">
      <c r="A112" s="137"/>
      <c r="B112" s="7" t="s">
        <v>218</v>
      </c>
      <c r="C112" s="8">
        <f>SUM(C105:C111)</f>
        <v>11615</v>
      </c>
      <c r="D112" s="9">
        <f>SUM(D105:D111)</f>
        <v>46</v>
      </c>
      <c r="E112" s="11">
        <f>D112/C112*100</f>
        <v>0.39603960396039606</v>
      </c>
      <c r="F112" s="9">
        <f>SUM(F105:F111)</f>
        <v>52</v>
      </c>
      <c r="G112" s="12">
        <f t="shared" si="29"/>
        <v>0.4476969436074042</v>
      </c>
      <c r="H112" s="9">
        <f>SUM(H105:H111)</f>
        <v>61</v>
      </c>
      <c r="I112" s="12">
        <f t="shared" si="30"/>
        <v>0.5251829530779165</v>
      </c>
      <c r="J112" s="9">
        <f>SUM(J105:J111)</f>
        <v>44</v>
      </c>
      <c r="K112" s="12">
        <f t="shared" si="24"/>
        <v>0.3788204907447267</v>
      </c>
      <c r="L112" s="9">
        <f>SUM(L105:L111)</f>
        <v>47</v>
      </c>
      <c r="M112" s="12">
        <f t="shared" si="25"/>
        <v>0.40464916056823075</v>
      </c>
      <c r="N112" s="9">
        <f>SUM(N105:N111)</f>
        <v>67</v>
      </c>
      <c r="O112" s="12">
        <f t="shared" si="26"/>
        <v>0.5768402927249247</v>
      </c>
      <c r="P112" s="9">
        <f>SUM(P105:P111)</f>
        <v>59</v>
      </c>
      <c r="Q112" s="12">
        <f t="shared" si="31"/>
        <v>0.5079638398622471</v>
      </c>
      <c r="R112" s="9">
        <f>SUM(R105:R111)</f>
        <v>69</v>
      </c>
      <c r="S112" s="12">
        <f t="shared" si="27"/>
        <v>0.594059405940594</v>
      </c>
      <c r="T112" s="9">
        <f>SUM(T105:T111)</f>
        <v>36</v>
      </c>
      <c r="U112" s="12">
        <f t="shared" si="28"/>
        <v>0.30994403788204905</v>
      </c>
      <c r="V112" s="37">
        <f>SUM(V105:V111)</f>
        <v>481</v>
      </c>
      <c r="W112" s="36">
        <f>V112/C112*100</f>
        <v>4.141196728368489</v>
      </c>
    </row>
    <row r="113" spans="1:23" ht="15.75">
      <c r="A113" s="132">
        <v>17</v>
      </c>
      <c r="B113" s="1" t="s">
        <v>95</v>
      </c>
      <c r="C113" s="2">
        <v>2373</v>
      </c>
      <c r="D113" s="13">
        <v>4</v>
      </c>
      <c r="E113" s="10">
        <f aca="true" t="shared" si="36" ref="E113:E118">D113/C113*100</f>
        <v>0.1685630004214075</v>
      </c>
      <c r="F113" s="13">
        <v>16</v>
      </c>
      <c r="G113" s="28">
        <f t="shared" si="29"/>
        <v>0.67425200168563</v>
      </c>
      <c r="H113" s="40">
        <v>10</v>
      </c>
      <c r="I113" s="10">
        <f t="shared" si="30"/>
        <v>0.42140750105351876</v>
      </c>
      <c r="J113" s="14">
        <v>3</v>
      </c>
      <c r="K113" s="28">
        <f t="shared" si="24"/>
        <v>0.12642225031605564</v>
      </c>
      <c r="L113" s="14">
        <v>9</v>
      </c>
      <c r="M113" s="28">
        <f t="shared" si="25"/>
        <v>0.37926675094816686</v>
      </c>
      <c r="N113" s="40">
        <v>10</v>
      </c>
      <c r="O113" s="28">
        <f t="shared" si="26"/>
        <v>0.42140750105351876</v>
      </c>
      <c r="P113" s="68">
        <v>16</v>
      </c>
      <c r="Q113" s="69">
        <f t="shared" si="31"/>
        <v>0.67425200168563</v>
      </c>
      <c r="R113" s="68">
        <v>27</v>
      </c>
      <c r="S113" s="69">
        <f t="shared" si="27"/>
        <v>1.1378002528445006</v>
      </c>
      <c r="T113" s="6">
        <v>18</v>
      </c>
      <c r="U113" s="28">
        <f t="shared" si="28"/>
        <v>0.7585335018963337</v>
      </c>
      <c r="V113" s="33">
        <f aca="true" t="shared" si="37" ref="V113:V118">D113+F113+H113+J113+L113+N113+P113+R113+T113</f>
        <v>113</v>
      </c>
      <c r="W113" s="34">
        <f aca="true" t="shared" si="38" ref="W113:W118">V113/C113*100</f>
        <v>4.761904761904762</v>
      </c>
    </row>
    <row r="114" spans="1:23" ht="15.75">
      <c r="A114" s="133"/>
      <c r="B114" s="1" t="s">
        <v>96</v>
      </c>
      <c r="C114" s="2">
        <v>2087</v>
      </c>
      <c r="D114" s="13">
        <v>1</v>
      </c>
      <c r="E114" s="10">
        <f t="shared" si="36"/>
        <v>0.04791566842357451</v>
      </c>
      <c r="F114" s="13">
        <v>13</v>
      </c>
      <c r="G114" s="28">
        <f t="shared" si="29"/>
        <v>0.6229036895064686</v>
      </c>
      <c r="H114" s="40">
        <v>3</v>
      </c>
      <c r="I114" s="10">
        <f t="shared" si="30"/>
        <v>0.1437470052707235</v>
      </c>
      <c r="J114" s="14">
        <v>5</v>
      </c>
      <c r="K114" s="28">
        <f t="shared" si="24"/>
        <v>0.23957834211787254</v>
      </c>
      <c r="L114" s="14">
        <v>9</v>
      </c>
      <c r="M114" s="28">
        <f t="shared" si="25"/>
        <v>0.43124101581217056</v>
      </c>
      <c r="N114" s="40">
        <v>9</v>
      </c>
      <c r="O114" s="28">
        <f t="shared" si="26"/>
        <v>0.43124101581217056</v>
      </c>
      <c r="P114" s="68">
        <v>6</v>
      </c>
      <c r="Q114" s="69">
        <f t="shared" si="31"/>
        <v>0.287494010541447</v>
      </c>
      <c r="R114" s="68">
        <v>16</v>
      </c>
      <c r="S114" s="69">
        <f t="shared" si="27"/>
        <v>0.7666506947771922</v>
      </c>
      <c r="T114" s="6">
        <v>2</v>
      </c>
      <c r="U114" s="28">
        <f t="shared" si="28"/>
        <v>0.09583133684714902</v>
      </c>
      <c r="V114" s="33">
        <f t="shared" si="37"/>
        <v>64</v>
      </c>
      <c r="W114" s="34">
        <f t="shared" si="38"/>
        <v>3.0666027791087687</v>
      </c>
    </row>
    <row r="115" spans="1:23" ht="15.75">
      <c r="A115" s="133"/>
      <c r="B115" s="1" t="s">
        <v>97</v>
      </c>
      <c r="C115" s="2">
        <v>2342</v>
      </c>
      <c r="D115" s="13">
        <v>14</v>
      </c>
      <c r="E115" s="10">
        <f t="shared" si="36"/>
        <v>0.5977796754910333</v>
      </c>
      <c r="F115" s="13">
        <v>28</v>
      </c>
      <c r="G115" s="28">
        <f t="shared" si="29"/>
        <v>1.1955593509820666</v>
      </c>
      <c r="H115" s="40">
        <v>20</v>
      </c>
      <c r="I115" s="10">
        <f t="shared" si="30"/>
        <v>0.8539709649871904</v>
      </c>
      <c r="J115" s="14">
        <v>11</v>
      </c>
      <c r="K115" s="28">
        <f t="shared" si="24"/>
        <v>0.4696840307429547</v>
      </c>
      <c r="L115" s="14">
        <v>10</v>
      </c>
      <c r="M115" s="28">
        <f t="shared" si="25"/>
        <v>0.4269854824935952</v>
      </c>
      <c r="N115" s="40">
        <v>23</v>
      </c>
      <c r="O115" s="28">
        <f t="shared" si="26"/>
        <v>0.982066609735269</v>
      </c>
      <c r="P115" s="68">
        <v>19</v>
      </c>
      <c r="Q115" s="69">
        <f t="shared" si="31"/>
        <v>0.8112724167378309</v>
      </c>
      <c r="R115" s="68">
        <v>26</v>
      </c>
      <c r="S115" s="69">
        <f t="shared" si="27"/>
        <v>1.1101622544833476</v>
      </c>
      <c r="T115" s="6">
        <v>16</v>
      </c>
      <c r="U115" s="28">
        <f t="shared" si="28"/>
        <v>0.6831767719897524</v>
      </c>
      <c r="V115" s="33">
        <f t="shared" si="37"/>
        <v>167</v>
      </c>
      <c r="W115" s="34">
        <f t="shared" si="38"/>
        <v>7.13065755764304</v>
      </c>
    </row>
    <row r="116" spans="1:23" ht="15.75">
      <c r="A116" s="133"/>
      <c r="B116" s="1" t="s">
        <v>98</v>
      </c>
      <c r="C116" s="2">
        <v>1605</v>
      </c>
      <c r="D116" s="13">
        <v>5</v>
      </c>
      <c r="E116" s="10">
        <f t="shared" si="36"/>
        <v>0.3115264797507788</v>
      </c>
      <c r="F116" s="13">
        <v>9</v>
      </c>
      <c r="G116" s="28">
        <f t="shared" si="29"/>
        <v>0.5607476635514018</v>
      </c>
      <c r="H116" s="40">
        <v>5</v>
      </c>
      <c r="I116" s="10">
        <f t="shared" si="30"/>
        <v>0.3115264797507788</v>
      </c>
      <c r="J116" s="14">
        <v>9</v>
      </c>
      <c r="K116" s="28">
        <f t="shared" si="24"/>
        <v>0.5607476635514018</v>
      </c>
      <c r="L116" s="14">
        <v>8</v>
      </c>
      <c r="M116" s="28">
        <f t="shared" si="25"/>
        <v>0.4984423676012461</v>
      </c>
      <c r="N116" s="40">
        <v>10</v>
      </c>
      <c r="O116" s="28">
        <f t="shared" si="26"/>
        <v>0.6230529595015576</v>
      </c>
      <c r="P116" s="68">
        <v>12</v>
      </c>
      <c r="Q116" s="69">
        <f t="shared" si="31"/>
        <v>0.7476635514018692</v>
      </c>
      <c r="R116" s="68">
        <v>7</v>
      </c>
      <c r="S116" s="69">
        <f t="shared" si="27"/>
        <v>0.43613707165109034</v>
      </c>
      <c r="T116" s="6">
        <v>10</v>
      </c>
      <c r="U116" s="28">
        <f t="shared" si="28"/>
        <v>0.6230529595015576</v>
      </c>
      <c r="V116" s="33">
        <f t="shared" si="37"/>
        <v>75</v>
      </c>
      <c r="W116" s="34">
        <f t="shared" si="38"/>
        <v>4.672897196261682</v>
      </c>
    </row>
    <row r="117" spans="1:23" ht="15.75">
      <c r="A117" s="133"/>
      <c r="B117" s="1" t="s">
        <v>99</v>
      </c>
      <c r="C117" s="2">
        <v>1233</v>
      </c>
      <c r="D117" s="13">
        <v>2</v>
      </c>
      <c r="E117" s="10">
        <f t="shared" si="36"/>
        <v>0.16220600162206003</v>
      </c>
      <c r="F117" s="13">
        <v>7</v>
      </c>
      <c r="G117" s="28">
        <f t="shared" si="29"/>
        <v>0.5677210056772101</v>
      </c>
      <c r="H117" s="40">
        <v>13</v>
      </c>
      <c r="I117" s="10">
        <f t="shared" si="30"/>
        <v>1.05433901054339</v>
      </c>
      <c r="J117" s="14">
        <v>4</v>
      </c>
      <c r="K117" s="28">
        <f t="shared" si="24"/>
        <v>0.32441200324412006</v>
      </c>
      <c r="L117" s="14">
        <v>4</v>
      </c>
      <c r="M117" s="28">
        <f t="shared" si="25"/>
        <v>0.32441200324412006</v>
      </c>
      <c r="N117" s="40">
        <v>4</v>
      </c>
      <c r="O117" s="28">
        <f t="shared" si="26"/>
        <v>0.32441200324412006</v>
      </c>
      <c r="P117" s="68">
        <v>6</v>
      </c>
      <c r="Q117" s="69">
        <f t="shared" si="31"/>
        <v>0.48661800486618007</v>
      </c>
      <c r="R117" s="68">
        <v>5</v>
      </c>
      <c r="S117" s="69">
        <f t="shared" si="27"/>
        <v>0.40551500405515</v>
      </c>
      <c r="T117" s="6">
        <v>6</v>
      </c>
      <c r="U117" s="28">
        <f t="shared" si="28"/>
        <v>0.48661800486618007</v>
      </c>
      <c r="V117" s="33">
        <f t="shared" si="37"/>
        <v>51</v>
      </c>
      <c r="W117" s="34">
        <f t="shared" si="38"/>
        <v>4.13625304136253</v>
      </c>
    </row>
    <row r="118" spans="1:23" ht="15.75">
      <c r="A118" s="133"/>
      <c r="B118" s="1" t="s">
        <v>100</v>
      </c>
      <c r="C118" s="2">
        <v>2460</v>
      </c>
      <c r="D118" s="13">
        <v>10</v>
      </c>
      <c r="E118" s="10">
        <f t="shared" si="36"/>
        <v>0.40650406504065045</v>
      </c>
      <c r="F118" s="13">
        <v>20</v>
      </c>
      <c r="G118" s="28">
        <f t="shared" si="29"/>
        <v>0.8130081300813009</v>
      </c>
      <c r="H118" s="40">
        <v>20</v>
      </c>
      <c r="I118" s="10">
        <f t="shared" si="30"/>
        <v>0.8130081300813009</v>
      </c>
      <c r="J118" s="14">
        <v>13</v>
      </c>
      <c r="K118" s="28">
        <f t="shared" si="24"/>
        <v>0.5284552845528455</v>
      </c>
      <c r="L118" s="14">
        <v>4</v>
      </c>
      <c r="M118" s="28">
        <f t="shared" si="25"/>
        <v>0.16260162601626016</v>
      </c>
      <c r="N118" s="40">
        <v>15</v>
      </c>
      <c r="O118" s="28">
        <f t="shared" si="26"/>
        <v>0.6097560975609756</v>
      </c>
      <c r="P118" s="68">
        <v>11</v>
      </c>
      <c r="Q118" s="69">
        <f t="shared" si="31"/>
        <v>0.4471544715447155</v>
      </c>
      <c r="R118" s="68">
        <v>15</v>
      </c>
      <c r="S118" s="69">
        <f t="shared" si="27"/>
        <v>0.6097560975609756</v>
      </c>
      <c r="T118" s="6">
        <v>7</v>
      </c>
      <c r="U118" s="28">
        <f t="shared" si="28"/>
        <v>0.2845528455284553</v>
      </c>
      <c r="V118" s="33">
        <f t="shared" si="37"/>
        <v>115</v>
      </c>
      <c r="W118" s="34">
        <f t="shared" si="38"/>
        <v>4.67479674796748</v>
      </c>
    </row>
    <row r="119" spans="1:23" ht="15.75">
      <c r="A119" s="134"/>
      <c r="B119" s="7" t="s">
        <v>218</v>
      </c>
      <c r="C119" s="8">
        <f>SUM(C113:C118)</f>
        <v>12100</v>
      </c>
      <c r="D119" s="9">
        <f>SUM(D113:D118)</f>
        <v>36</v>
      </c>
      <c r="E119" s="11">
        <f>D119/C119*100</f>
        <v>0.2975206611570248</v>
      </c>
      <c r="F119" s="9">
        <f>SUM(F113:F118)</f>
        <v>93</v>
      </c>
      <c r="G119" s="12">
        <f t="shared" si="29"/>
        <v>0.768595041322314</v>
      </c>
      <c r="H119" s="9">
        <f>SUM(H113:H118)</f>
        <v>71</v>
      </c>
      <c r="I119" s="12">
        <f t="shared" si="30"/>
        <v>0.5867768595041323</v>
      </c>
      <c r="J119" s="9">
        <f>SUM(J113:J118)</f>
        <v>45</v>
      </c>
      <c r="K119" s="12">
        <f t="shared" si="24"/>
        <v>0.371900826446281</v>
      </c>
      <c r="L119" s="9">
        <f>SUM(L113:L118)</f>
        <v>44</v>
      </c>
      <c r="M119" s="12">
        <f t="shared" si="25"/>
        <v>0.36363636363636365</v>
      </c>
      <c r="N119" s="9">
        <f>SUM(N113:N118)</f>
        <v>71</v>
      </c>
      <c r="O119" s="12">
        <f t="shared" si="26"/>
        <v>0.5867768595041323</v>
      </c>
      <c r="P119" s="9">
        <f>SUM(P113:P118)</f>
        <v>70</v>
      </c>
      <c r="Q119" s="12">
        <f t="shared" si="31"/>
        <v>0.5785123966942148</v>
      </c>
      <c r="R119" s="9">
        <f>SUM(R113:R118)</f>
        <v>96</v>
      </c>
      <c r="S119" s="12">
        <f t="shared" si="27"/>
        <v>0.7933884297520661</v>
      </c>
      <c r="T119" s="9">
        <f>SUM(T113:T118)</f>
        <v>59</v>
      </c>
      <c r="U119" s="12">
        <f t="shared" si="28"/>
        <v>0.48760330578512395</v>
      </c>
      <c r="V119" s="37">
        <f>SUM(V113:V118)</f>
        <v>585</v>
      </c>
      <c r="W119" s="36">
        <f>V119/C119*100</f>
        <v>4.8347107438016526</v>
      </c>
    </row>
    <row r="120" spans="1:23" ht="15.75">
      <c r="A120" s="132">
        <v>18</v>
      </c>
      <c r="B120" s="1" t="s">
        <v>101</v>
      </c>
      <c r="C120" s="3">
        <v>1498</v>
      </c>
      <c r="D120" s="13">
        <v>6</v>
      </c>
      <c r="E120" s="10">
        <f aca="true" t="shared" si="39" ref="E120:E125">D120/C120*100</f>
        <v>0.4005340453938585</v>
      </c>
      <c r="F120" s="13">
        <v>4</v>
      </c>
      <c r="G120" s="28">
        <f t="shared" si="29"/>
        <v>0.26702269692923897</v>
      </c>
      <c r="H120" s="40">
        <v>6</v>
      </c>
      <c r="I120" s="10">
        <f t="shared" si="30"/>
        <v>0.4005340453938585</v>
      </c>
      <c r="J120" s="14">
        <v>4</v>
      </c>
      <c r="K120" s="28">
        <f t="shared" si="24"/>
        <v>0.26702269692923897</v>
      </c>
      <c r="L120" s="14">
        <v>5</v>
      </c>
      <c r="M120" s="28">
        <f t="shared" si="25"/>
        <v>0.33377837116154874</v>
      </c>
      <c r="N120" s="40">
        <v>8</v>
      </c>
      <c r="O120" s="28">
        <f t="shared" si="26"/>
        <v>0.5340453938584779</v>
      </c>
      <c r="P120" s="68">
        <v>7</v>
      </c>
      <c r="Q120" s="69">
        <f t="shared" si="31"/>
        <v>0.46728971962616817</v>
      </c>
      <c r="R120" s="68">
        <v>2</v>
      </c>
      <c r="S120" s="69">
        <f t="shared" si="27"/>
        <v>0.13351134846461948</v>
      </c>
      <c r="T120" s="6">
        <v>7</v>
      </c>
      <c r="U120" s="28">
        <f t="shared" si="28"/>
        <v>0.46728971962616817</v>
      </c>
      <c r="V120" s="33">
        <f aca="true" t="shared" si="40" ref="V120:V125">D120+F120+H120+J120+L120+N120+P120+R120+T120</f>
        <v>49</v>
      </c>
      <c r="W120" s="34">
        <f aca="true" t="shared" si="41" ref="W120:W125">V120/C120*100</f>
        <v>3.2710280373831773</v>
      </c>
    </row>
    <row r="121" spans="1:23" ht="15.75">
      <c r="A121" s="133"/>
      <c r="B121" s="1" t="s">
        <v>102</v>
      </c>
      <c r="C121" s="2">
        <v>1803</v>
      </c>
      <c r="D121" s="13">
        <v>11</v>
      </c>
      <c r="E121" s="10">
        <f t="shared" si="39"/>
        <v>0.6100942872989462</v>
      </c>
      <c r="F121" s="13">
        <v>9</v>
      </c>
      <c r="G121" s="28">
        <f t="shared" si="29"/>
        <v>0.49916805324459235</v>
      </c>
      <c r="H121" s="40">
        <v>10</v>
      </c>
      <c r="I121" s="10">
        <f t="shared" si="30"/>
        <v>0.5546311702717693</v>
      </c>
      <c r="J121" s="14">
        <v>7</v>
      </c>
      <c r="K121" s="28">
        <f t="shared" si="24"/>
        <v>0.3882418191902385</v>
      </c>
      <c r="L121" s="14">
        <v>6</v>
      </c>
      <c r="M121" s="28">
        <f t="shared" si="25"/>
        <v>0.33277870216306155</v>
      </c>
      <c r="N121" s="40">
        <v>6</v>
      </c>
      <c r="O121" s="28">
        <f t="shared" si="26"/>
        <v>0.33277870216306155</v>
      </c>
      <c r="P121" s="68">
        <v>8</v>
      </c>
      <c r="Q121" s="69">
        <f t="shared" si="31"/>
        <v>0.44370493621741547</v>
      </c>
      <c r="R121" s="68">
        <v>3</v>
      </c>
      <c r="S121" s="69">
        <f t="shared" si="27"/>
        <v>0.16638935108153077</v>
      </c>
      <c r="T121" s="6">
        <v>1</v>
      </c>
      <c r="U121" s="28">
        <f t="shared" si="28"/>
        <v>0.055463117027176934</v>
      </c>
      <c r="V121" s="33">
        <f t="shared" si="40"/>
        <v>61</v>
      </c>
      <c r="W121" s="34">
        <f t="shared" si="41"/>
        <v>3.3832501386577922</v>
      </c>
    </row>
    <row r="122" spans="1:23" ht="15.75">
      <c r="A122" s="133"/>
      <c r="B122" s="1" t="s">
        <v>103</v>
      </c>
      <c r="C122" s="2">
        <v>1584</v>
      </c>
      <c r="D122" s="13">
        <v>7</v>
      </c>
      <c r="E122" s="10">
        <f t="shared" si="39"/>
        <v>0.4419191919191919</v>
      </c>
      <c r="F122" s="13">
        <v>6</v>
      </c>
      <c r="G122" s="28">
        <f t="shared" si="29"/>
        <v>0.3787878787878788</v>
      </c>
      <c r="H122" s="40">
        <v>7</v>
      </c>
      <c r="I122" s="10">
        <f t="shared" si="30"/>
        <v>0.4419191919191919</v>
      </c>
      <c r="J122" s="14">
        <v>4</v>
      </c>
      <c r="K122" s="28">
        <f t="shared" si="24"/>
        <v>0.25252525252525254</v>
      </c>
      <c r="L122" s="14">
        <v>5</v>
      </c>
      <c r="M122" s="28">
        <f t="shared" si="25"/>
        <v>0.31565656565656564</v>
      </c>
      <c r="N122" s="40">
        <v>3</v>
      </c>
      <c r="O122" s="28">
        <f t="shared" si="26"/>
        <v>0.1893939393939394</v>
      </c>
      <c r="P122" s="68">
        <v>2</v>
      </c>
      <c r="Q122" s="69">
        <f t="shared" si="31"/>
        <v>0.12626262626262627</v>
      </c>
      <c r="R122" s="68">
        <v>7</v>
      </c>
      <c r="S122" s="69">
        <f t="shared" si="27"/>
        <v>0.4419191919191919</v>
      </c>
      <c r="T122" s="6">
        <v>5</v>
      </c>
      <c r="U122" s="28">
        <f t="shared" si="28"/>
        <v>0.31565656565656564</v>
      </c>
      <c r="V122" s="33">
        <f t="shared" si="40"/>
        <v>46</v>
      </c>
      <c r="W122" s="34">
        <f t="shared" si="41"/>
        <v>2.904040404040404</v>
      </c>
    </row>
    <row r="123" spans="1:23" ht="15.75">
      <c r="A123" s="133"/>
      <c r="B123" s="1" t="s">
        <v>104</v>
      </c>
      <c r="C123" s="2">
        <v>1537</v>
      </c>
      <c r="D123" s="13">
        <v>6</v>
      </c>
      <c r="E123" s="10">
        <f t="shared" si="39"/>
        <v>0.3903708523096942</v>
      </c>
      <c r="F123" s="13">
        <v>11</v>
      </c>
      <c r="G123" s="28">
        <f t="shared" si="29"/>
        <v>0.715679895901106</v>
      </c>
      <c r="H123" s="40">
        <v>5</v>
      </c>
      <c r="I123" s="10">
        <f t="shared" si="30"/>
        <v>0.32530904359141183</v>
      </c>
      <c r="J123" s="14">
        <v>7</v>
      </c>
      <c r="K123" s="28">
        <f t="shared" si="24"/>
        <v>0.4554326610279766</v>
      </c>
      <c r="L123" s="14">
        <v>4</v>
      </c>
      <c r="M123" s="28">
        <f t="shared" si="25"/>
        <v>0.2602472348731295</v>
      </c>
      <c r="N123" s="40">
        <v>7</v>
      </c>
      <c r="O123" s="28">
        <f t="shared" si="26"/>
        <v>0.4554326610279766</v>
      </c>
      <c r="P123" s="68">
        <v>5</v>
      </c>
      <c r="Q123" s="69">
        <f t="shared" si="31"/>
        <v>0.32530904359141183</v>
      </c>
      <c r="R123" s="68">
        <v>13</v>
      </c>
      <c r="S123" s="69">
        <f t="shared" si="27"/>
        <v>0.8458035133376708</v>
      </c>
      <c r="T123" s="6">
        <v>2</v>
      </c>
      <c r="U123" s="28">
        <f t="shared" si="28"/>
        <v>0.13012361743656475</v>
      </c>
      <c r="V123" s="33">
        <f t="shared" si="40"/>
        <v>60</v>
      </c>
      <c r="W123" s="34">
        <f t="shared" si="41"/>
        <v>3.903708523096942</v>
      </c>
    </row>
    <row r="124" spans="1:23" ht="15.75">
      <c r="A124" s="133"/>
      <c r="B124" s="1" t="s">
        <v>105</v>
      </c>
      <c r="C124" s="2">
        <v>2254</v>
      </c>
      <c r="D124" s="13">
        <v>11</v>
      </c>
      <c r="E124" s="10">
        <f t="shared" si="39"/>
        <v>0.4880212954747116</v>
      </c>
      <c r="F124" s="13">
        <v>16</v>
      </c>
      <c r="G124" s="28">
        <f t="shared" si="29"/>
        <v>0.709849157054126</v>
      </c>
      <c r="H124" s="40">
        <v>15</v>
      </c>
      <c r="I124" s="10">
        <f t="shared" si="30"/>
        <v>0.6654835847382431</v>
      </c>
      <c r="J124" s="14">
        <v>7</v>
      </c>
      <c r="K124" s="28">
        <f t="shared" si="24"/>
        <v>0.3105590062111801</v>
      </c>
      <c r="L124" s="14">
        <v>8</v>
      </c>
      <c r="M124" s="28">
        <f t="shared" si="25"/>
        <v>0.354924578527063</v>
      </c>
      <c r="N124" s="40">
        <v>14</v>
      </c>
      <c r="O124" s="28">
        <f t="shared" si="26"/>
        <v>0.6211180124223602</v>
      </c>
      <c r="P124" s="68">
        <v>19</v>
      </c>
      <c r="Q124" s="69">
        <f t="shared" si="31"/>
        <v>0.8429458740017746</v>
      </c>
      <c r="R124" s="68">
        <v>8</v>
      </c>
      <c r="S124" s="69">
        <f t="shared" si="27"/>
        <v>0.354924578527063</v>
      </c>
      <c r="T124" s="6">
        <v>15</v>
      </c>
      <c r="U124" s="28">
        <f t="shared" si="28"/>
        <v>0.6654835847382431</v>
      </c>
      <c r="V124" s="33">
        <f t="shared" si="40"/>
        <v>113</v>
      </c>
      <c r="W124" s="34">
        <f t="shared" si="41"/>
        <v>5.013309671694765</v>
      </c>
    </row>
    <row r="125" spans="1:23" ht="15.75">
      <c r="A125" s="133"/>
      <c r="B125" s="1" t="s">
        <v>106</v>
      </c>
      <c r="C125" s="2">
        <v>2078</v>
      </c>
      <c r="D125" s="13">
        <v>4</v>
      </c>
      <c r="E125" s="10">
        <f t="shared" si="39"/>
        <v>0.192492781520693</v>
      </c>
      <c r="F125" s="13">
        <v>8</v>
      </c>
      <c r="G125" s="28">
        <f t="shared" si="29"/>
        <v>0.384985563041386</v>
      </c>
      <c r="H125" s="40">
        <v>9</v>
      </c>
      <c r="I125" s="10">
        <f t="shared" si="30"/>
        <v>0.43310875842155916</v>
      </c>
      <c r="J125" s="14">
        <v>5</v>
      </c>
      <c r="K125" s="28">
        <f t="shared" si="24"/>
        <v>0.2406159769008662</v>
      </c>
      <c r="L125" s="14">
        <v>7</v>
      </c>
      <c r="M125" s="28">
        <f t="shared" si="25"/>
        <v>0.3368623676612127</v>
      </c>
      <c r="N125" s="40">
        <v>13</v>
      </c>
      <c r="O125" s="28">
        <f t="shared" si="26"/>
        <v>0.6256015399422521</v>
      </c>
      <c r="P125" s="68">
        <v>13</v>
      </c>
      <c r="Q125" s="69">
        <f t="shared" si="31"/>
        <v>0.6256015399422521</v>
      </c>
      <c r="R125" s="68">
        <v>16</v>
      </c>
      <c r="S125" s="69">
        <f t="shared" si="27"/>
        <v>0.769971126082772</v>
      </c>
      <c r="T125" s="70">
        <v>5</v>
      </c>
      <c r="U125" s="28">
        <f t="shared" si="28"/>
        <v>0.2406159769008662</v>
      </c>
      <c r="V125" s="33">
        <f t="shared" si="40"/>
        <v>80</v>
      </c>
      <c r="W125" s="34">
        <f t="shared" si="41"/>
        <v>3.849855630413859</v>
      </c>
    </row>
    <row r="126" spans="1:23" ht="15.75">
      <c r="A126" s="134"/>
      <c r="B126" s="7" t="s">
        <v>218</v>
      </c>
      <c r="C126" s="8">
        <f>SUM(C120:C125)</f>
        <v>10754</v>
      </c>
      <c r="D126" s="9">
        <f>SUM(D120:D125)</f>
        <v>45</v>
      </c>
      <c r="E126" s="11">
        <f>D126/C126*100</f>
        <v>0.41844894922819414</v>
      </c>
      <c r="F126" s="9">
        <f>SUM(F120:F125)</f>
        <v>54</v>
      </c>
      <c r="G126" s="12">
        <f t="shared" si="29"/>
        <v>0.502138739073833</v>
      </c>
      <c r="H126" s="9">
        <f>SUM(H120:H125)</f>
        <v>52</v>
      </c>
      <c r="I126" s="12">
        <f t="shared" si="30"/>
        <v>0.4835410079970244</v>
      </c>
      <c r="J126" s="9">
        <f>SUM(J120:J125)</f>
        <v>34</v>
      </c>
      <c r="K126" s="12">
        <f t="shared" si="24"/>
        <v>0.3161614283057467</v>
      </c>
      <c r="L126" s="9">
        <f>SUM(L120:L125)</f>
        <v>35</v>
      </c>
      <c r="M126" s="12">
        <f t="shared" si="25"/>
        <v>0.325460293844151</v>
      </c>
      <c r="N126" s="9">
        <f>SUM(N120:N125)</f>
        <v>51</v>
      </c>
      <c r="O126" s="12">
        <f t="shared" si="26"/>
        <v>0.47424214245862006</v>
      </c>
      <c r="P126" s="9">
        <f>SUM(P120:P125)</f>
        <v>54</v>
      </c>
      <c r="Q126" s="12">
        <f t="shared" si="31"/>
        <v>0.502138739073833</v>
      </c>
      <c r="R126" s="9">
        <f>SUM(R120:R125)</f>
        <v>49</v>
      </c>
      <c r="S126" s="12">
        <f t="shared" si="27"/>
        <v>0.45564441138181144</v>
      </c>
      <c r="T126" s="9">
        <f>SUM(T120:T125)</f>
        <v>35</v>
      </c>
      <c r="U126" s="12">
        <f t="shared" si="28"/>
        <v>0.325460293844151</v>
      </c>
      <c r="V126" s="37">
        <f>SUM(V120:V125)</f>
        <v>409</v>
      </c>
      <c r="W126" s="36">
        <f>V126/C126*100</f>
        <v>3.8032360052073644</v>
      </c>
    </row>
    <row r="127" spans="1:23" ht="15.75">
      <c r="A127" s="132">
        <v>19</v>
      </c>
      <c r="B127" s="1" t="s">
        <v>107</v>
      </c>
      <c r="C127" s="2">
        <v>1360</v>
      </c>
      <c r="D127" s="13">
        <v>4</v>
      </c>
      <c r="E127" s="10">
        <f aca="true" t="shared" si="42" ref="E127:E134">D127/C127*100</f>
        <v>0.29411764705882354</v>
      </c>
      <c r="F127" s="13">
        <v>8</v>
      </c>
      <c r="G127" s="28">
        <f t="shared" si="29"/>
        <v>0.5882352941176471</v>
      </c>
      <c r="H127" s="14">
        <v>8</v>
      </c>
      <c r="I127" s="10">
        <f t="shared" si="30"/>
        <v>0.5882352941176471</v>
      </c>
      <c r="J127" s="14">
        <v>6</v>
      </c>
      <c r="K127" s="28">
        <f t="shared" si="24"/>
        <v>0.4411764705882353</v>
      </c>
      <c r="L127" s="14">
        <v>1</v>
      </c>
      <c r="M127" s="28">
        <f t="shared" si="25"/>
        <v>0.07352941176470588</v>
      </c>
      <c r="N127" s="14">
        <v>6</v>
      </c>
      <c r="O127" s="28">
        <f t="shared" si="26"/>
        <v>0.4411764705882353</v>
      </c>
      <c r="P127" s="6">
        <v>6</v>
      </c>
      <c r="Q127" s="69">
        <f t="shared" si="31"/>
        <v>0.4411764705882353</v>
      </c>
      <c r="R127" s="6">
        <v>3</v>
      </c>
      <c r="S127" s="69">
        <f t="shared" si="27"/>
        <v>0.22058823529411764</v>
      </c>
      <c r="T127" s="6">
        <v>5</v>
      </c>
      <c r="U127" s="28">
        <f t="shared" si="28"/>
        <v>0.3676470588235294</v>
      </c>
      <c r="V127" s="33">
        <f aca="true" t="shared" si="43" ref="V127:V134">D127+F127+H127+J127+L127+N127+P127+R127+T127</f>
        <v>47</v>
      </c>
      <c r="W127" s="34">
        <f aca="true" t="shared" si="44" ref="W127:W134">V127/C127*100</f>
        <v>3.4558823529411766</v>
      </c>
    </row>
    <row r="128" spans="1:23" ht="15.75">
      <c r="A128" s="133"/>
      <c r="B128" s="1" t="s">
        <v>108</v>
      </c>
      <c r="C128" s="2">
        <v>1235</v>
      </c>
      <c r="D128" s="13">
        <v>5</v>
      </c>
      <c r="E128" s="10">
        <f t="shared" si="42"/>
        <v>0.4048582995951417</v>
      </c>
      <c r="F128" s="13">
        <v>9</v>
      </c>
      <c r="G128" s="28">
        <f t="shared" si="29"/>
        <v>0.728744939271255</v>
      </c>
      <c r="H128" s="14">
        <v>10</v>
      </c>
      <c r="I128" s="10">
        <f t="shared" si="30"/>
        <v>0.8097165991902834</v>
      </c>
      <c r="J128" s="14">
        <v>5</v>
      </c>
      <c r="K128" s="28">
        <f t="shared" si="24"/>
        <v>0.4048582995951417</v>
      </c>
      <c r="L128" s="14">
        <v>3</v>
      </c>
      <c r="M128" s="28">
        <f t="shared" si="25"/>
        <v>0.24291497975708504</v>
      </c>
      <c r="N128" s="14">
        <v>2</v>
      </c>
      <c r="O128" s="28">
        <f t="shared" si="26"/>
        <v>0.16194331983805668</v>
      </c>
      <c r="P128" s="6">
        <v>3</v>
      </c>
      <c r="Q128" s="69">
        <f t="shared" si="31"/>
        <v>0.24291497975708504</v>
      </c>
      <c r="R128" s="6">
        <v>4</v>
      </c>
      <c r="S128" s="69">
        <f t="shared" si="27"/>
        <v>0.32388663967611336</v>
      </c>
      <c r="T128" s="6">
        <v>4</v>
      </c>
      <c r="U128" s="28">
        <f t="shared" si="28"/>
        <v>0.32388663967611336</v>
      </c>
      <c r="V128" s="33">
        <f t="shared" si="43"/>
        <v>45</v>
      </c>
      <c r="W128" s="34">
        <f t="shared" si="44"/>
        <v>3.643724696356275</v>
      </c>
    </row>
    <row r="129" spans="1:23" ht="15.75">
      <c r="A129" s="133"/>
      <c r="B129" s="1" t="s">
        <v>109</v>
      </c>
      <c r="C129" s="2">
        <v>1239</v>
      </c>
      <c r="D129" s="13">
        <v>6</v>
      </c>
      <c r="E129" s="10">
        <f t="shared" si="42"/>
        <v>0.48426150121065376</v>
      </c>
      <c r="F129" s="13">
        <v>6</v>
      </c>
      <c r="G129" s="28">
        <f t="shared" si="29"/>
        <v>0.48426150121065376</v>
      </c>
      <c r="H129" s="14">
        <v>9</v>
      </c>
      <c r="I129" s="10">
        <f t="shared" si="30"/>
        <v>0.7263922518159807</v>
      </c>
      <c r="J129" s="14">
        <v>6</v>
      </c>
      <c r="K129" s="28">
        <f t="shared" si="24"/>
        <v>0.48426150121065376</v>
      </c>
      <c r="L129" s="14">
        <v>3</v>
      </c>
      <c r="M129" s="28">
        <f t="shared" si="25"/>
        <v>0.24213075060532688</v>
      </c>
      <c r="N129" s="14">
        <v>5</v>
      </c>
      <c r="O129" s="28">
        <f t="shared" si="26"/>
        <v>0.40355125100887806</v>
      </c>
      <c r="P129" s="6">
        <v>2</v>
      </c>
      <c r="Q129" s="69">
        <f t="shared" si="31"/>
        <v>0.16142050040355124</v>
      </c>
      <c r="R129" s="6">
        <v>7</v>
      </c>
      <c r="S129" s="69">
        <f t="shared" si="27"/>
        <v>0.5649717514124294</v>
      </c>
      <c r="T129" s="6">
        <v>5</v>
      </c>
      <c r="U129" s="28">
        <f t="shared" si="28"/>
        <v>0.40355125100887806</v>
      </c>
      <c r="V129" s="33">
        <f t="shared" si="43"/>
        <v>49</v>
      </c>
      <c r="W129" s="34">
        <f t="shared" si="44"/>
        <v>3.954802259887006</v>
      </c>
    </row>
    <row r="130" spans="1:23" ht="15.75">
      <c r="A130" s="133"/>
      <c r="B130" s="1" t="s">
        <v>110</v>
      </c>
      <c r="C130" s="2">
        <v>1344</v>
      </c>
      <c r="D130" s="13">
        <v>6</v>
      </c>
      <c r="E130" s="10">
        <f t="shared" si="42"/>
        <v>0.4464285714285714</v>
      </c>
      <c r="F130" s="13">
        <v>10</v>
      </c>
      <c r="G130" s="28">
        <f t="shared" si="29"/>
        <v>0.744047619047619</v>
      </c>
      <c r="H130" s="14">
        <v>8</v>
      </c>
      <c r="I130" s="10">
        <f t="shared" si="30"/>
        <v>0.5952380952380952</v>
      </c>
      <c r="J130" s="14">
        <v>4</v>
      </c>
      <c r="K130" s="28">
        <f t="shared" si="24"/>
        <v>0.2976190476190476</v>
      </c>
      <c r="L130" s="14">
        <v>5</v>
      </c>
      <c r="M130" s="28">
        <f t="shared" si="25"/>
        <v>0.3720238095238095</v>
      </c>
      <c r="N130" s="14">
        <v>3</v>
      </c>
      <c r="O130" s="28">
        <f t="shared" si="26"/>
        <v>0.2232142857142857</v>
      </c>
      <c r="P130" s="6">
        <v>6</v>
      </c>
      <c r="Q130" s="69">
        <f t="shared" si="31"/>
        <v>0.4464285714285714</v>
      </c>
      <c r="R130" s="6">
        <v>9</v>
      </c>
      <c r="S130" s="69">
        <f t="shared" si="27"/>
        <v>0.6696428571428571</v>
      </c>
      <c r="T130" s="6">
        <v>9</v>
      </c>
      <c r="U130" s="28">
        <f t="shared" si="28"/>
        <v>0.6696428571428571</v>
      </c>
      <c r="V130" s="33">
        <f t="shared" si="43"/>
        <v>60</v>
      </c>
      <c r="W130" s="34">
        <f t="shared" si="44"/>
        <v>4.464285714285714</v>
      </c>
    </row>
    <row r="131" spans="1:23" ht="15.75">
      <c r="A131" s="133"/>
      <c r="B131" s="1" t="s">
        <v>111</v>
      </c>
      <c r="C131" s="2">
        <v>1721</v>
      </c>
      <c r="D131" s="13">
        <v>13</v>
      </c>
      <c r="E131" s="10">
        <f t="shared" si="42"/>
        <v>0.7553747821034282</v>
      </c>
      <c r="F131" s="13">
        <v>16</v>
      </c>
      <c r="G131" s="28">
        <f t="shared" si="29"/>
        <v>0.9296920395119116</v>
      </c>
      <c r="H131" s="14">
        <v>5</v>
      </c>
      <c r="I131" s="10">
        <f t="shared" si="30"/>
        <v>0.2905287623474724</v>
      </c>
      <c r="J131" s="14">
        <v>1</v>
      </c>
      <c r="K131" s="28">
        <f t="shared" si="24"/>
        <v>0.058105752469494475</v>
      </c>
      <c r="L131" s="14">
        <v>4</v>
      </c>
      <c r="M131" s="28">
        <f t="shared" si="25"/>
        <v>0.2324230098779779</v>
      </c>
      <c r="N131" s="14">
        <v>8</v>
      </c>
      <c r="O131" s="28">
        <f t="shared" si="26"/>
        <v>0.4648460197559558</v>
      </c>
      <c r="P131" s="6">
        <v>7</v>
      </c>
      <c r="Q131" s="69">
        <f t="shared" si="31"/>
        <v>0.40674026728646134</v>
      </c>
      <c r="R131" s="6">
        <v>6</v>
      </c>
      <c r="S131" s="69">
        <f t="shared" si="27"/>
        <v>0.3486345148169669</v>
      </c>
      <c r="T131" s="6">
        <v>5</v>
      </c>
      <c r="U131" s="28">
        <f t="shared" si="28"/>
        <v>0.2905287623474724</v>
      </c>
      <c r="V131" s="33">
        <f t="shared" si="43"/>
        <v>65</v>
      </c>
      <c r="W131" s="34">
        <f t="shared" si="44"/>
        <v>3.776873910517141</v>
      </c>
    </row>
    <row r="132" spans="1:23" ht="15.75">
      <c r="A132" s="133"/>
      <c r="B132" s="1" t="s">
        <v>112</v>
      </c>
      <c r="C132" s="2">
        <v>1826</v>
      </c>
      <c r="D132" s="13">
        <v>18</v>
      </c>
      <c r="E132" s="10">
        <f t="shared" si="42"/>
        <v>0.9857612267250823</v>
      </c>
      <c r="F132" s="13">
        <v>5</v>
      </c>
      <c r="G132" s="28">
        <f t="shared" si="29"/>
        <v>0.2738225629791895</v>
      </c>
      <c r="H132" s="14">
        <v>4</v>
      </c>
      <c r="I132" s="10">
        <f t="shared" si="30"/>
        <v>0.21905805038335158</v>
      </c>
      <c r="J132" s="14">
        <v>6</v>
      </c>
      <c r="K132" s="28">
        <f t="shared" si="24"/>
        <v>0.32858707557502737</v>
      </c>
      <c r="L132" s="14">
        <v>9</v>
      </c>
      <c r="M132" s="28">
        <f t="shared" si="25"/>
        <v>0.49288061336254113</v>
      </c>
      <c r="N132" s="14">
        <v>5</v>
      </c>
      <c r="O132" s="28">
        <f t="shared" si="26"/>
        <v>0.2738225629791895</v>
      </c>
      <c r="P132" s="6">
        <v>12</v>
      </c>
      <c r="Q132" s="69">
        <f t="shared" si="31"/>
        <v>0.6571741511500547</v>
      </c>
      <c r="R132" s="6">
        <v>12</v>
      </c>
      <c r="S132" s="69">
        <f t="shared" si="27"/>
        <v>0.6571741511500547</v>
      </c>
      <c r="T132" s="6">
        <v>3</v>
      </c>
      <c r="U132" s="28">
        <f t="shared" si="28"/>
        <v>0.16429353778751368</v>
      </c>
      <c r="V132" s="33">
        <f t="shared" si="43"/>
        <v>74</v>
      </c>
      <c r="W132" s="34">
        <f t="shared" si="44"/>
        <v>4.052573932092004</v>
      </c>
    </row>
    <row r="133" spans="1:23" ht="15.75">
      <c r="A133" s="133"/>
      <c r="B133" s="1" t="s">
        <v>113</v>
      </c>
      <c r="C133" s="2">
        <v>1507</v>
      </c>
      <c r="D133" s="13">
        <v>3</v>
      </c>
      <c r="E133" s="10">
        <f t="shared" si="42"/>
        <v>0.19907100199071004</v>
      </c>
      <c r="F133" s="13">
        <v>2</v>
      </c>
      <c r="G133" s="28">
        <f t="shared" si="29"/>
        <v>0.13271400132714</v>
      </c>
      <c r="H133" s="14">
        <v>9</v>
      </c>
      <c r="I133" s="10">
        <f t="shared" si="30"/>
        <v>0.5972130059721301</v>
      </c>
      <c r="J133" s="14">
        <v>1</v>
      </c>
      <c r="K133" s="28">
        <f aca="true" t="shared" si="45" ref="K133:K196">J133/C133*100</f>
        <v>0.06635700066357</v>
      </c>
      <c r="L133" s="14">
        <v>8</v>
      </c>
      <c r="M133" s="28">
        <f aca="true" t="shared" si="46" ref="M133:M196">L133/C133*100</f>
        <v>0.53085600530856</v>
      </c>
      <c r="N133" s="14">
        <v>2</v>
      </c>
      <c r="O133" s="28">
        <f aca="true" t="shared" si="47" ref="O133:O196">N133/C133*100</f>
        <v>0.13271400132714</v>
      </c>
      <c r="P133" s="6">
        <v>4</v>
      </c>
      <c r="Q133" s="69">
        <f t="shared" si="31"/>
        <v>0.26542800265428</v>
      </c>
      <c r="R133" s="6">
        <v>9</v>
      </c>
      <c r="S133" s="69">
        <f aca="true" t="shared" si="48" ref="S133:S196">R133/C133*100</f>
        <v>0.5972130059721301</v>
      </c>
      <c r="T133" s="6">
        <v>5</v>
      </c>
      <c r="U133" s="28">
        <f aca="true" t="shared" si="49" ref="U133:U196">T133/C133*100</f>
        <v>0.33178500331785005</v>
      </c>
      <c r="V133" s="33">
        <f t="shared" si="43"/>
        <v>43</v>
      </c>
      <c r="W133" s="34">
        <f t="shared" si="44"/>
        <v>2.8533510285335106</v>
      </c>
    </row>
    <row r="134" spans="1:23" ht="15.75">
      <c r="A134" s="133"/>
      <c r="B134" s="1" t="s">
        <v>114</v>
      </c>
      <c r="C134" s="3">
        <v>1480</v>
      </c>
      <c r="D134" s="13">
        <v>9</v>
      </c>
      <c r="E134" s="10">
        <f t="shared" si="42"/>
        <v>0.6081081081081081</v>
      </c>
      <c r="F134" s="13">
        <v>8</v>
      </c>
      <c r="G134" s="28">
        <f aca="true" t="shared" si="50" ref="G134:G197">F134/C134*100</f>
        <v>0.5405405405405406</v>
      </c>
      <c r="H134" s="14">
        <v>12</v>
      </c>
      <c r="I134" s="10">
        <f aca="true" t="shared" si="51" ref="I134:I197">H134/C134*100</f>
        <v>0.8108108108108109</v>
      </c>
      <c r="J134" s="14">
        <v>8</v>
      </c>
      <c r="K134" s="28">
        <f t="shared" si="45"/>
        <v>0.5405405405405406</v>
      </c>
      <c r="L134" s="14">
        <v>3</v>
      </c>
      <c r="M134" s="28">
        <f t="shared" si="46"/>
        <v>0.20270270270270271</v>
      </c>
      <c r="N134" s="14">
        <v>6</v>
      </c>
      <c r="O134" s="28">
        <f t="shared" si="47"/>
        <v>0.40540540540540543</v>
      </c>
      <c r="P134" s="6">
        <v>3</v>
      </c>
      <c r="Q134" s="69">
        <f aca="true" t="shared" si="52" ref="Q134:Q197">P134/C134*100</f>
        <v>0.20270270270270271</v>
      </c>
      <c r="R134" s="6">
        <v>7</v>
      </c>
      <c r="S134" s="69">
        <f t="shared" si="48"/>
        <v>0.472972972972973</v>
      </c>
      <c r="T134" s="6">
        <v>2</v>
      </c>
      <c r="U134" s="28">
        <f t="shared" si="49"/>
        <v>0.13513513513513514</v>
      </c>
      <c r="V134" s="33">
        <f t="shared" si="43"/>
        <v>58</v>
      </c>
      <c r="W134" s="34">
        <f t="shared" si="44"/>
        <v>3.9189189189189193</v>
      </c>
    </row>
    <row r="135" spans="1:23" ht="15.75">
      <c r="A135" s="134"/>
      <c r="B135" s="7" t="s">
        <v>218</v>
      </c>
      <c r="C135" s="8">
        <f>SUM(C127:C134)</f>
        <v>11712</v>
      </c>
      <c r="D135" s="9">
        <f>SUM(D127:D134)</f>
        <v>64</v>
      </c>
      <c r="E135" s="11">
        <f>D135/C135*100</f>
        <v>0.546448087431694</v>
      </c>
      <c r="F135" s="9">
        <f>SUM(F127:F134)</f>
        <v>64</v>
      </c>
      <c r="G135" s="12">
        <f t="shared" si="50"/>
        <v>0.546448087431694</v>
      </c>
      <c r="H135" s="9">
        <f>SUM(H127:H134)</f>
        <v>65</v>
      </c>
      <c r="I135" s="12">
        <f t="shared" si="51"/>
        <v>0.5549863387978142</v>
      </c>
      <c r="J135" s="9">
        <f>SUM(J127:J134)</f>
        <v>37</v>
      </c>
      <c r="K135" s="12">
        <f t="shared" si="45"/>
        <v>0.3159153005464481</v>
      </c>
      <c r="L135" s="9">
        <f>SUM(L127:L134)</f>
        <v>36</v>
      </c>
      <c r="M135" s="12">
        <f t="shared" si="46"/>
        <v>0.3073770491803279</v>
      </c>
      <c r="N135" s="9">
        <f>SUM(N127:N134)</f>
        <v>37</v>
      </c>
      <c r="O135" s="12">
        <f t="shared" si="47"/>
        <v>0.3159153005464481</v>
      </c>
      <c r="P135" s="9">
        <f>SUM(P127:P134)</f>
        <v>43</v>
      </c>
      <c r="Q135" s="12">
        <f t="shared" si="52"/>
        <v>0.3671448087431694</v>
      </c>
      <c r="R135" s="9">
        <f>SUM(R127:R134)</f>
        <v>57</v>
      </c>
      <c r="S135" s="12">
        <f t="shared" si="48"/>
        <v>0.48668032786885246</v>
      </c>
      <c r="T135" s="9">
        <f>SUM(T127:T134)</f>
        <v>38</v>
      </c>
      <c r="U135" s="12">
        <f t="shared" si="49"/>
        <v>0.3244535519125683</v>
      </c>
      <c r="V135" s="37">
        <f>SUM(V127:V134)</f>
        <v>441</v>
      </c>
      <c r="W135" s="36">
        <f>V135/C135*100</f>
        <v>3.765368852459016</v>
      </c>
    </row>
    <row r="136" spans="1:23" ht="15.75">
      <c r="A136" s="132">
        <v>20</v>
      </c>
      <c r="B136" s="1" t="s">
        <v>115</v>
      </c>
      <c r="C136" s="2">
        <v>1025</v>
      </c>
      <c r="D136" s="13">
        <v>8</v>
      </c>
      <c r="E136" s="10">
        <f aca="true" t="shared" si="53" ref="E136:E142">D136/C136*100</f>
        <v>0.7804878048780488</v>
      </c>
      <c r="F136" s="13">
        <v>8</v>
      </c>
      <c r="G136" s="28">
        <f t="shared" si="50"/>
        <v>0.7804878048780488</v>
      </c>
      <c r="H136" s="14">
        <v>2</v>
      </c>
      <c r="I136" s="10">
        <f t="shared" si="51"/>
        <v>0.1951219512195122</v>
      </c>
      <c r="J136" s="14">
        <v>3</v>
      </c>
      <c r="K136" s="28">
        <f t="shared" si="45"/>
        <v>0.2926829268292683</v>
      </c>
      <c r="L136" s="14">
        <v>11</v>
      </c>
      <c r="M136" s="28">
        <f t="shared" si="46"/>
        <v>1.0731707317073171</v>
      </c>
      <c r="N136" s="14">
        <v>4</v>
      </c>
      <c r="O136" s="28">
        <f t="shared" si="47"/>
        <v>0.3902439024390244</v>
      </c>
      <c r="P136" s="6">
        <v>3</v>
      </c>
      <c r="Q136" s="69">
        <f t="shared" si="52"/>
        <v>0.2926829268292683</v>
      </c>
      <c r="R136" s="6">
        <v>4</v>
      </c>
      <c r="S136" s="69">
        <f t="shared" si="48"/>
        <v>0.3902439024390244</v>
      </c>
      <c r="T136" s="6">
        <v>7</v>
      </c>
      <c r="U136" s="28">
        <f t="shared" si="49"/>
        <v>0.6829268292682927</v>
      </c>
      <c r="V136" s="33">
        <f aca="true" t="shared" si="54" ref="V136:V142">D136+F136+H136+J136+L136+N136+P136+R136+T136</f>
        <v>50</v>
      </c>
      <c r="W136" s="34">
        <f aca="true" t="shared" si="55" ref="W136:W142">V136/C136*100</f>
        <v>4.878048780487805</v>
      </c>
    </row>
    <row r="137" spans="1:23" ht="15.75">
      <c r="A137" s="133"/>
      <c r="B137" s="1" t="s">
        <v>116</v>
      </c>
      <c r="C137" s="2">
        <v>1195</v>
      </c>
      <c r="D137" s="13">
        <v>11</v>
      </c>
      <c r="E137" s="10">
        <f t="shared" si="53"/>
        <v>0.9205020920502093</v>
      </c>
      <c r="F137" s="13">
        <v>16</v>
      </c>
      <c r="G137" s="28">
        <f t="shared" si="50"/>
        <v>1.3389121338912133</v>
      </c>
      <c r="H137" s="14">
        <v>10</v>
      </c>
      <c r="I137" s="10">
        <f t="shared" si="51"/>
        <v>0.8368200836820083</v>
      </c>
      <c r="J137" s="14">
        <v>12</v>
      </c>
      <c r="K137" s="28">
        <f t="shared" si="45"/>
        <v>1.00418410041841</v>
      </c>
      <c r="L137" s="14">
        <v>9</v>
      </c>
      <c r="M137" s="28">
        <f t="shared" si="46"/>
        <v>0.7531380753138075</v>
      </c>
      <c r="N137" s="14">
        <v>6</v>
      </c>
      <c r="O137" s="28">
        <f t="shared" si="47"/>
        <v>0.502092050209205</v>
      </c>
      <c r="P137" s="6">
        <v>13</v>
      </c>
      <c r="Q137" s="69">
        <f t="shared" si="52"/>
        <v>1.0878661087866108</v>
      </c>
      <c r="R137" s="6">
        <v>5</v>
      </c>
      <c r="S137" s="69">
        <f t="shared" si="48"/>
        <v>0.41841004184100417</v>
      </c>
      <c r="T137" s="6">
        <v>3</v>
      </c>
      <c r="U137" s="28">
        <f t="shared" si="49"/>
        <v>0.2510460251046025</v>
      </c>
      <c r="V137" s="33">
        <f t="shared" si="54"/>
        <v>85</v>
      </c>
      <c r="W137" s="34">
        <f t="shared" si="55"/>
        <v>7.112970711297072</v>
      </c>
    </row>
    <row r="138" spans="1:23" ht="15.75">
      <c r="A138" s="133"/>
      <c r="B138" s="1" t="s">
        <v>117</v>
      </c>
      <c r="C138" s="2">
        <v>1671</v>
      </c>
      <c r="D138" s="13">
        <v>26</v>
      </c>
      <c r="E138" s="10">
        <f t="shared" si="53"/>
        <v>1.5559545182525434</v>
      </c>
      <c r="F138" s="13">
        <v>40</v>
      </c>
      <c r="G138" s="28">
        <f t="shared" si="50"/>
        <v>2.39377618192699</v>
      </c>
      <c r="H138" s="14">
        <v>21</v>
      </c>
      <c r="I138" s="10">
        <f t="shared" si="51"/>
        <v>1.2567324955116697</v>
      </c>
      <c r="J138" s="14">
        <v>16</v>
      </c>
      <c r="K138" s="28">
        <f t="shared" si="45"/>
        <v>0.9575104727707959</v>
      </c>
      <c r="L138" s="14">
        <v>8</v>
      </c>
      <c r="M138" s="28">
        <f t="shared" si="46"/>
        <v>0.47875523638539796</v>
      </c>
      <c r="N138" s="14">
        <v>15</v>
      </c>
      <c r="O138" s="28">
        <f t="shared" si="47"/>
        <v>0.8976660682226212</v>
      </c>
      <c r="P138" s="6">
        <v>13</v>
      </c>
      <c r="Q138" s="69">
        <f t="shared" si="52"/>
        <v>0.7779772591262717</v>
      </c>
      <c r="R138" s="6">
        <v>19</v>
      </c>
      <c r="S138" s="69">
        <f t="shared" si="48"/>
        <v>1.1370436864153202</v>
      </c>
      <c r="T138" s="6">
        <v>6</v>
      </c>
      <c r="U138" s="28">
        <f t="shared" si="49"/>
        <v>0.3590664272890485</v>
      </c>
      <c r="V138" s="33">
        <f t="shared" si="54"/>
        <v>164</v>
      </c>
      <c r="W138" s="34">
        <f t="shared" si="55"/>
        <v>9.81448234590066</v>
      </c>
    </row>
    <row r="139" spans="1:23" ht="15.75">
      <c r="A139" s="133"/>
      <c r="B139" s="1" t="s">
        <v>118</v>
      </c>
      <c r="C139" s="2">
        <v>1825</v>
      </c>
      <c r="D139" s="13">
        <v>13</v>
      </c>
      <c r="E139" s="10">
        <f t="shared" si="53"/>
        <v>0.7123287671232876</v>
      </c>
      <c r="F139" s="13">
        <v>13</v>
      </c>
      <c r="G139" s="28">
        <f t="shared" si="50"/>
        <v>0.7123287671232876</v>
      </c>
      <c r="H139" s="14">
        <v>6</v>
      </c>
      <c r="I139" s="10">
        <f t="shared" si="51"/>
        <v>0.32876712328767127</v>
      </c>
      <c r="J139" s="14">
        <v>7</v>
      </c>
      <c r="K139" s="28">
        <f t="shared" si="45"/>
        <v>0.3835616438356164</v>
      </c>
      <c r="L139" s="14">
        <v>11</v>
      </c>
      <c r="M139" s="28">
        <f t="shared" si="46"/>
        <v>0.6027397260273972</v>
      </c>
      <c r="N139" s="14">
        <v>8</v>
      </c>
      <c r="O139" s="28">
        <f t="shared" si="47"/>
        <v>0.4383561643835616</v>
      </c>
      <c r="P139" s="6">
        <v>8</v>
      </c>
      <c r="Q139" s="69">
        <f t="shared" si="52"/>
        <v>0.4383561643835616</v>
      </c>
      <c r="R139" s="6">
        <v>12</v>
      </c>
      <c r="S139" s="69">
        <f t="shared" si="48"/>
        <v>0.6575342465753425</v>
      </c>
      <c r="T139" s="6">
        <v>8</v>
      </c>
      <c r="U139" s="28">
        <f t="shared" si="49"/>
        <v>0.4383561643835616</v>
      </c>
      <c r="V139" s="33">
        <f t="shared" si="54"/>
        <v>86</v>
      </c>
      <c r="W139" s="34">
        <f t="shared" si="55"/>
        <v>4.712328767123288</v>
      </c>
    </row>
    <row r="140" spans="1:23" ht="15.75">
      <c r="A140" s="133"/>
      <c r="B140" s="1" t="s">
        <v>119</v>
      </c>
      <c r="C140" s="2">
        <v>1888</v>
      </c>
      <c r="D140" s="13">
        <v>6</v>
      </c>
      <c r="E140" s="10">
        <f t="shared" si="53"/>
        <v>0.31779661016949157</v>
      </c>
      <c r="F140" s="13">
        <v>13</v>
      </c>
      <c r="G140" s="28">
        <f t="shared" si="50"/>
        <v>0.6885593220338982</v>
      </c>
      <c r="H140" s="14">
        <v>11</v>
      </c>
      <c r="I140" s="10">
        <f t="shared" si="51"/>
        <v>0.5826271186440678</v>
      </c>
      <c r="J140" s="14">
        <v>6</v>
      </c>
      <c r="K140" s="28">
        <f t="shared" si="45"/>
        <v>0.31779661016949157</v>
      </c>
      <c r="L140" s="14">
        <v>3</v>
      </c>
      <c r="M140" s="28">
        <f t="shared" si="46"/>
        <v>0.15889830508474578</v>
      </c>
      <c r="N140" s="14">
        <v>6</v>
      </c>
      <c r="O140" s="28">
        <f t="shared" si="47"/>
        <v>0.31779661016949157</v>
      </c>
      <c r="P140" s="6">
        <v>5</v>
      </c>
      <c r="Q140" s="69">
        <f t="shared" si="52"/>
        <v>0.26483050847457623</v>
      </c>
      <c r="R140" s="6">
        <v>6</v>
      </c>
      <c r="S140" s="69">
        <f t="shared" si="48"/>
        <v>0.31779661016949157</v>
      </c>
      <c r="T140" s="6">
        <v>3</v>
      </c>
      <c r="U140" s="28">
        <f t="shared" si="49"/>
        <v>0.15889830508474578</v>
      </c>
      <c r="V140" s="33">
        <f t="shared" si="54"/>
        <v>59</v>
      </c>
      <c r="W140" s="34">
        <f t="shared" si="55"/>
        <v>3.125</v>
      </c>
    </row>
    <row r="141" spans="1:23" ht="15.75">
      <c r="A141" s="133"/>
      <c r="B141" s="1" t="s">
        <v>120</v>
      </c>
      <c r="C141" s="2">
        <v>2207</v>
      </c>
      <c r="D141" s="13">
        <v>18</v>
      </c>
      <c r="E141" s="10">
        <f t="shared" si="53"/>
        <v>0.8155867693701857</v>
      </c>
      <c r="F141" s="13">
        <v>22</v>
      </c>
      <c r="G141" s="28">
        <f t="shared" si="50"/>
        <v>0.9968282736746714</v>
      </c>
      <c r="H141" s="14">
        <v>20</v>
      </c>
      <c r="I141" s="10">
        <f t="shared" si="51"/>
        <v>0.9062075215224286</v>
      </c>
      <c r="J141" s="14">
        <v>4</v>
      </c>
      <c r="K141" s="28">
        <f t="shared" si="45"/>
        <v>0.18124150430448574</v>
      </c>
      <c r="L141" s="14">
        <v>9</v>
      </c>
      <c r="M141" s="28">
        <f t="shared" si="46"/>
        <v>0.40779338468509285</v>
      </c>
      <c r="N141" s="14">
        <v>8</v>
      </c>
      <c r="O141" s="28">
        <f t="shared" si="47"/>
        <v>0.3624830086089715</v>
      </c>
      <c r="P141" s="6">
        <v>6</v>
      </c>
      <c r="Q141" s="69">
        <f t="shared" si="52"/>
        <v>0.2718622564567286</v>
      </c>
      <c r="R141" s="6">
        <v>9</v>
      </c>
      <c r="S141" s="69">
        <f t="shared" si="48"/>
        <v>0.40779338468509285</v>
      </c>
      <c r="T141" s="6">
        <v>10</v>
      </c>
      <c r="U141" s="28">
        <f t="shared" si="49"/>
        <v>0.4531037607612143</v>
      </c>
      <c r="V141" s="33">
        <f t="shared" si="54"/>
        <v>106</v>
      </c>
      <c r="W141" s="34">
        <f t="shared" si="55"/>
        <v>4.8028998640688725</v>
      </c>
    </row>
    <row r="142" spans="1:23" ht="15.75">
      <c r="A142" s="133"/>
      <c r="B142" s="1" t="s">
        <v>121</v>
      </c>
      <c r="C142" s="3">
        <v>1508</v>
      </c>
      <c r="D142" s="13">
        <v>12</v>
      </c>
      <c r="E142" s="10">
        <f t="shared" si="53"/>
        <v>0.7957559681697612</v>
      </c>
      <c r="F142" s="13">
        <v>13</v>
      </c>
      <c r="G142" s="28">
        <f t="shared" si="50"/>
        <v>0.8620689655172413</v>
      </c>
      <c r="H142" s="14">
        <v>10</v>
      </c>
      <c r="I142" s="10">
        <f t="shared" si="51"/>
        <v>0.6631299734748011</v>
      </c>
      <c r="J142" s="14">
        <v>3</v>
      </c>
      <c r="K142" s="28">
        <f t="shared" si="45"/>
        <v>0.1989389920424403</v>
      </c>
      <c r="L142" s="14">
        <v>2</v>
      </c>
      <c r="M142" s="28">
        <f t="shared" si="46"/>
        <v>0.1326259946949602</v>
      </c>
      <c r="N142" s="14">
        <v>3</v>
      </c>
      <c r="O142" s="28">
        <f t="shared" si="47"/>
        <v>0.1989389920424403</v>
      </c>
      <c r="P142" s="6">
        <v>4</v>
      </c>
      <c r="Q142" s="69">
        <f t="shared" si="52"/>
        <v>0.2652519893899204</v>
      </c>
      <c r="R142" s="6">
        <v>2</v>
      </c>
      <c r="S142" s="69">
        <f t="shared" si="48"/>
        <v>0.1326259946949602</v>
      </c>
      <c r="T142" s="6">
        <v>1</v>
      </c>
      <c r="U142" s="28">
        <f t="shared" si="49"/>
        <v>0.0663129973474801</v>
      </c>
      <c r="V142" s="33">
        <f t="shared" si="54"/>
        <v>50</v>
      </c>
      <c r="W142" s="34">
        <f t="shared" si="55"/>
        <v>3.3156498673740056</v>
      </c>
    </row>
    <row r="143" spans="1:23" ht="15.75">
      <c r="A143" s="134"/>
      <c r="B143" s="7" t="s">
        <v>218</v>
      </c>
      <c r="C143" s="8">
        <f>SUM(C136:C142)</f>
        <v>11319</v>
      </c>
      <c r="D143" s="9">
        <f>SUM(D136:D142)</f>
        <v>94</v>
      </c>
      <c r="E143" s="11">
        <f>D143/C143*100</f>
        <v>0.8304620549518509</v>
      </c>
      <c r="F143" s="9">
        <f>SUM(F136:F142)</f>
        <v>125</v>
      </c>
      <c r="G143" s="12">
        <f t="shared" si="50"/>
        <v>1.1043378390317165</v>
      </c>
      <c r="H143" s="9">
        <f>SUM(H136:H142)</f>
        <v>80</v>
      </c>
      <c r="I143" s="12">
        <f t="shared" si="51"/>
        <v>0.7067762169802986</v>
      </c>
      <c r="J143" s="9">
        <f>SUM(J136:J142)</f>
        <v>51</v>
      </c>
      <c r="K143" s="12">
        <f t="shared" si="45"/>
        <v>0.45056983832494035</v>
      </c>
      <c r="L143" s="9">
        <f>SUM(L136:L142)</f>
        <v>53</v>
      </c>
      <c r="M143" s="12">
        <f t="shared" si="46"/>
        <v>0.46823924374944786</v>
      </c>
      <c r="N143" s="9">
        <f>SUM(N136:N142)</f>
        <v>50</v>
      </c>
      <c r="O143" s="12">
        <f t="shared" si="47"/>
        <v>0.4417351356126867</v>
      </c>
      <c r="P143" s="9">
        <f>SUM(P136:P142)</f>
        <v>52</v>
      </c>
      <c r="Q143" s="12">
        <f t="shared" si="52"/>
        <v>0.4594045410371941</v>
      </c>
      <c r="R143" s="9">
        <f>SUM(R136:R142)</f>
        <v>57</v>
      </c>
      <c r="S143" s="12">
        <f t="shared" si="48"/>
        <v>0.5035780545984627</v>
      </c>
      <c r="T143" s="9">
        <f>SUM(T136:T142)</f>
        <v>38</v>
      </c>
      <c r="U143" s="12">
        <f t="shared" si="49"/>
        <v>0.33571870306564183</v>
      </c>
      <c r="V143" s="37">
        <f>SUM(V136:V142)</f>
        <v>600</v>
      </c>
      <c r="W143" s="36">
        <f>V143/C143*100</f>
        <v>5.3008216273522395</v>
      </c>
    </row>
    <row r="144" spans="1:23" ht="15.75">
      <c r="A144" s="135">
        <v>21</v>
      </c>
      <c r="B144" s="1" t="s">
        <v>122</v>
      </c>
      <c r="C144" s="2">
        <v>1877</v>
      </c>
      <c r="D144" s="13">
        <v>15</v>
      </c>
      <c r="E144" s="10">
        <f aca="true" t="shared" si="56" ref="E144:E149">D144/C144*100</f>
        <v>0.7991475759190196</v>
      </c>
      <c r="F144" s="13">
        <v>14</v>
      </c>
      <c r="G144" s="28">
        <f t="shared" si="50"/>
        <v>0.7458710708577517</v>
      </c>
      <c r="H144" s="14">
        <v>9</v>
      </c>
      <c r="I144" s="10">
        <f t="shared" si="51"/>
        <v>0.47948854555141185</v>
      </c>
      <c r="J144" s="14">
        <v>11</v>
      </c>
      <c r="K144" s="28">
        <f t="shared" si="45"/>
        <v>0.5860415556739478</v>
      </c>
      <c r="L144" s="14">
        <v>5</v>
      </c>
      <c r="M144" s="28">
        <f t="shared" si="46"/>
        <v>0.26638252530633993</v>
      </c>
      <c r="N144" s="14">
        <v>16</v>
      </c>
      <c r="O144" s="28">
        <f t="shared" si="47"/>
        <v>0.8524240809802877</v>
      </c>
      <c r="P144" s="6">
        <v>3</v>
      </c>
      <c r="Q144" s="69">
        <f t="shared" si="52"/>
        <v>0.15982951518380392</v>
      </c>
      <c r="R144" s="6">
        <v>3</v>
      </c>
      <c r="S144" s="69">
        <f t="shared" si="48"/>
        <v>0.15982951518380392</v>
      </c>
      <c r="T144" s="6">
        <v>5</v>
      </c>
      <c r="U144" s="28">
        <f t="shared" si="49"/>
        <v>0.26638252530633993</v>
      </c>
      <c r="V144" s="33">
        <f aca="true" t="shared" si="57" ref="V144:V149">D144+F144+H144+J144+L144+N144+P144+R144+T144</f>
        <v>81</v>
      </c>
      <c r="W144" s="34">
        <f aca="true" t="shared" si="58" ref="W144:W149">V144/C144*100</f>
        <v>4.315396909962707</v>
      </c>
    </row>
    <row r="145" spans="1:23" ht="15.75">
      <c r="A145" s="136"/>
      <c r="B145" s="1" t="s">
        <v>123</v>
      </c>
      <c r="C145" s="2">
        <v>2097</v>
      </c>
      <c r="D145" s="13">
        <v>14</v>
      </c>
      <c r="E145" s="10">
        <f t="shared" si="56"/>
        <v>0.6676204101096805</v>
      </c>
      <c r="F145" s="13">
        <v>16</v>
      </c>
      <c r="G145" s="28">
        <f t="shared" si="50"/>
        <v>0.7629947544110633</v>
      </c>
      <c r="H145" s="14">
        <v>11</v>
      </c>
      <c r="I145" s="10">
        <f t="shared" si="51"/>
        <v>0.5245588936576061</v>
      </c>
      <c r="J145" s="14">
        <v>6</v>
      </c>
      <c r="K145" s="28">
        <f t="shared" si="45"/>
        <v>0.28612303290414876</v>
      </c>
      <c r="L145" s="14">
        <v>9</v>
      </c>
      <c r="M145" s="28">
        <f t="shared" si="46"/>
        <v>0.4291845493562232</v>
      </c>
      <c r="N145" s="14">
        <v>13</v>
      </c>
      <c r="O145" s="28">
        <f t="shared" si="47"/>
        <v>0.619933237958989</v>
      </c>
      <c r="P145" s="6">
        <v>13</v>
      </c>
      <c r="Q145" s="69">
        <f t="shared" si="52"/>
        <v>0.619933237958989</v>
      </c>
      <c r="R145" s="6">
        <v>12</v>
      </c>
      <c r="S145" s="69">
        <f t="shared" si="48"/>
        <v>0.5722460658082975</v>
      </c>
      <c r="T145" s="6">
        <v>4</v>
      </c>
      <c r="U145" s="28">
        <f t="shared" si="49"/>
        <v>0.19074868860276584</v>
      </c>
      <c r="V145" s="33">
        <f t="shared" si="57"/>
        <v>98</v>
      </c>
      <c r="W145" s="34">
        <f t="shared" si="58"/>
        <v>4.673342870767764</v>
      </c>
    </row>
    <row r="146" spans="1:23" ht="15.75">
      <c r="A146" s="136"/>
      <c r="B146" s="1" t="s">
        <v>124</v>
      </c>
      <c r="C146" s="2">
        <v>1498</v>
      </c>
      <c r="D146" s="13">
        <v>12</v>
      </c>
      <c r="E146" s="10">
        <f t="shared" si="56"/>
        <v>0.801068090787717</v>
      </c>
      <c r="F146" s="13">
        <v>14</v>
      </c>
      <c r="G146" s="28">
        <f t="shared" si="50"/>
        <v>0.9345794392523363</v>
      </c>
      <c r="H146" s="14">
        <v>7</v>
      </c>
      <c r="I146" s="10">
        <f t="shared" si="51"/>
        <v>0.46728971962616817</v>
      </c>
      <c r="J146" s="14">
        <v>6</v>
      </c>
      <c r="K146" s="28">
        <f t="shared" si="45"/>
        <v>0.4005340453938585</v>
      </c>
      <c r="L146" s="14">
        <v>0</v>
      </c>
      <c r="M146" s="28">
        <f t="shared" si="46"/>
        <v>0</v>
      </c>
      <c r="N146" s="14">
        <v>7</v>
      </c>
      <c r="O146" s="28">
        <f t="shared" si="47"/>
        <v>0.46728971962616817</v>
      </c>
      <c r="P146" s="6">
        <v>12</v>
      </c>
      <c r="Q146" s="69">
        <f t="shared" si="52"/>
        <v>0.801068090787717</v>
      </c>
      <c r="R146" s="6">
        <v>9</v>
      </c>
      <c r="S146" s="69">
        <f t="shared" si="48"/>
        <v>0.6008010680907877</v>
      </c>
      <c r="T146" s="6">
        <v>7</v>
      </c>
      <c r="U146" s="28">
        <f t="shared" si="49"/>
        <v>0.46728971962616817</v>
      </c>
      <c r="V146" s="33">
        <f t="shared" si="57"/>
        <v>74</v>
      </c>
      <c r="W146" s="34">
        <f t="shared" si="58"/>
        <v>4.939919893190922</v>
      </c>
    </row>
    <row r="147" spans="1:23" ht="15.75">
      <c r="A147" s="136"/>
      <c r="B147" s="1" t="s">
        <v>125</v>
      </c>
      <c r="C147" s="2">
        <v>1755</v>
      </c>
      <c r="D147" s="13">
        <v>4</v>
      </c>
      <c r="E147" s="10">
        <f t="shared" si="56"/>
        <v>0.2279202279202279</v>
      </c>
      <c r="F147" s="13">
        <v>12</v>
      </c>
      <c r="G147" s="28">
        <f t="shared" si="50"/>
        <v>0.6837606837606838</v>
      </c>
      <c r="H147" s="14">
        <v>12</v>
      </c>
      <c r="I147" s="10">
        <f t="shared" si="51"/>
        <v>0.6837606837606838</v>
      </c>
      <c r="J147" s="14">
        <v>9</v>
      </c>
      <c r="K147" s="28">
        <f t="shared" si="45"/>
        <v>0.5128205128205128</v>
      </c>
      <c r="L147" s="14">
        <v>3</v>
      </c>
      <c r="M147" s="28">
        <f t="shared" si="46"/>
        <v>0.17094017094017094</v>
      </c>
      <c r="N147" s="14">
        <v>9</v>
      </c>
      <c r="O147" s="28">
        <f t="shared" si="47"/>
        <v>0.5128205128205128</v>
      </c>
      <c r="P147" s="6">
        <v>5</v>
      </c>
      <c r="Q147" s="69">
        <f t="shared" si="52"/>
        <v>0.2849002849002849</v>
      </c>
      <c r="R147" s="6">
        <v>8</v>
      </c>
      <c r="S147" s="69">
        <f t="shared" si="48"/>
        <v>0.4558404558404558</v>
      </c>
      <c r="T147" s="6">
        <v>7</v>
      </c>
      <c r="U147" s="28">
        <f t="shared" si="49"/>
        <v>0.39886039886039887</v>
      </c>
      <c r="V147" s="33">
        <f t="shared" si="57"/>
        <v>69</v>
      </c>
      <c r="W147" s="34">
        <f t="shared" si="58"/>
        <v>3.9316239316239314</v>
      </c>
    </row>
    <row r="148" spans="1:23" ht="15.75">
      <c r="A148" s="136"/>
      <c r="B148" s="1" t="s">
        <v>126</v>
      </c>
      <c r="C148" s="2">
        <v>2140</v>
      </c>
      <c r="D148" s="13">
        <v>22</v>
      </c>
      <c r="E148" s="10">
        <f t="shared" si="56"/>
        <v>1.0280373831775702</v>
      </c>
      <c r="F148" s="13">
        <v>24</v>
      </c>
      <c r="G148" s="28">
        <f t="shared" si="50"/>
        <v>1.1214953271028036</v>
      </c>
      <c r="H148" s="14">
        <v>16</v>
      </c>
      <c r="I148" s="10">
        <f t="shared" si="51"/>
        <v>0.7476635514018692</v>
      </c>
      <c r="J148" s="14">
        <v>15</v>
      </c>
      <c r="K148" s="28">
        <f t="shared" si="45"/>
        <v>0.7009345794392523</v>
      </c>
      <c r="L148" s="14">
        <v>20</v>
      </c>
      <c r="M148" s="28">
        <f t="shared" si="46"/>
        <v>0.9345794392523363</v>
      </c>
      <c r="N148" s="14">
        <v>28</v>
      </c>
      <c r="O148" s="28">
        <f t="shared" si="47"/>
        <v>1.3084112149532712</v>
      </c>
      <c r="P148" s="6">
        <v>30</v>
      </c>
      <c r="Q148" s="69">
        <f t="shared" si="52"/>
        <v>1.4018691588785046</v>
      </c>
      <c r="R148" s="6">
        <v>47</v>
      </c>
      <c r="S148" s="69">
        <f t="shared" si="48"/>
        <v>2.196261682242991</v>
      </c>
      <c r="T148" s="6">
        <v>65</v>
      </c>
      <c r="U148" s="28">
        <f t="shared" si="49"/>
        <v>3.0373831775700935</v>
      </c>
      <c r="V148" s="33">
        <f t="shared" si="57"/>
        <v>267</v>
      </c>
      <c r="W148" s="34">
        <f t="shared" si="58"/>
        <v>12.47663551401869</v>
      </c>
    </row>
    <row r="149" spans="1:23" ht="15.75">
      <c r="A149" s="136"/>
      <c r="B149" s="1" t="s">
        <v>127</v>
      </c>
      <c r="C149" s="2">
        <v>2192</v>
      </c>
      <c r="D149" s="13">
        <v>17</v>
      </c>
      <c r="E149" s="10">
        <f t="shared" si="56"/>
        <v>0.7755474452554745</v>
      </c>
      <c r="F149" s="13">
        <v>11</v>
      </c>
      <c r="G149" s="28">
        <f t="shared" si="50"/>
        <v>0.5018248175182481</v>
      </c>
      <c r="H149" s="14">
        <v>16</v>
      </c>
      <c r="I149" s="10">
        <f t="shared" si="51"/>
        <v>0.7299270072992701</v>
      </c>
      <c r="J149" s="14">
        <v>8</v>
      </c>
      <c r="K149" s="28">
        <f t="shared" si="45"/>
        <v>0.36496350364963503</v>
      </c>
      <c r="L149" s="14">
        <v>13</v>
      </c>
      <c r="M149" s="28">
        <f t="shared" si="46"/>
        <v>0.5930656934306568</v>
      </c>
      <c r="N149" s="14">
        <v>16</v>
      </c>
      <c r="O149" s="28">
        <f t="shared" si="47"/>
        <v>0.7299270072992701</v>
      </c>
      <c r="P149" s="6">
        <v>17</v>
      </c>
      <c r="Q149" s="69">
        <f t="shared" si="52"/>
        <v>0.7755474452554745</v>
      </c>
      <c r="R149" s="6">
        <v>22</v>
      </c>
      <c r="S149" s="69">
        <f t="shared" si="48"/>
        <v>1.0036496350364963</v>
      </c>
      <c r="T149" s="6">
        <v>19</v>
      </c>
      <c r="U149" s="28">
        <f t="shared" si="49"/>
        <v>0.8667883211678832</v>
      </c>
      <c r="V149" s="33">
        <f t="shared" si="57"/>
        <v>139</v>
      </c>
      <c r="W149" s="34">
        <f t="shared" si="58"/>
        <v>6.341240875912408</v>
      </c>
    </row>
    <row r="150" spans="1:23" ht="15.75">
      <c r="A150" s="137"/>
      <c r="B150" s="7" t="s">
        <v>218</v>
      </c>
      <c r="C150" s="8">
        <f>SUM(C144:C149)</f>
        <v>11559</v>
      </c>
      <c r="D150" s="9">
        <f>SUM(D144:D149)</f>
        <v>84</v>
      </c>
      <c r="E150" s="11">
        <f>D150/C150*100</f>
        <v>0.7267064624967557</v>
      </c>
      <c r="F150" s="9">
        <f>SUM(F144:F149)</f>
        <v>91</v>
      </c>
      <c r="G150" s="12">
        <f t="shared" si="50"/>
        <v>0.7872653343714854</v>
      </c>
      <c r="H150" s="9">
        <f>SUM(H144:H149)</f>
        <v>71</v>
      </c>
      <c r="I150" s="12">
        <f t="shared" si="51"/>
        <v>0.6142399861579722</v>
      </c>
      <c r="J150" s="9">
        <f>SUM(J144:J149)</f>
        <v>55</v>
      </c>
      <c r="K150" s="12">
        <f t="shared" si="45"/>
        <v>0.4758197075871615</v>
      </c>
      <c r="L150" s="9">
        <f>SUM(L144:L149)</f>
        <v>50</v>
      </c>
      <c r="M150" s="12">
        <f t="shared" si="46"/>
        <v>0.43256337053378324</v>
      </c>
      <c r="N150" s="9">
        <f>SUM(N144:N149)</f>
        <v>89</v>
      </c>
      <c r="O150" s="12">
        <f t="shared" si="47"/>
        <v>0.769962799550134</v>
      </c>
      <c r="P150" s="9">
        <f>SUM(P144:P149)</f>
        <v>80</v>
      </c>
      <c r="Q150" s="12">
        <f t="shared" si="52"/>
        <v>0.6921013928540531</v>
      </c>
      <c r="R150" s="9">
        <f>SUM(R144:R149)</f>
        <v>101</v>
      </c>
      <c r="S150" s="12">
        <f t="shared" si="48"/>
        <v>0.8737780084782422</v>
      </c>
      <c r="T150" s="9">
        <f>SUM(T144:T149)</f>
        <v>107</v>
      </c>
      <c r="U150" s="12">
        <f t="shared" si="49"/>
        <v>0.9256856129422961</v>
      </c>
      <c r="V150" s="37">
        <f>SUM(V144:V149)</f>
        <v>728</v>
      </c>
      <c r="W150" s="36">
        <f>V150/C150*100</f>
        <v>6.298122674971883</v>
      </c>
    </row>
    <row r="151" spans="1:23" ht="15.75">
      <c r="A151" s="132">
        <v>22</v>
      </c>
      <c r="B151" s="1" t="s">
        <v>128</v>
      </c>
      <c r="C151" s="2">
        <v>2335</v>
      </c>
      <c r="D151" s="13">
        <v>21</v>
      </c>
      <c r="E151" s="10">
        <f aca="true" t="shared" si="59" ref="E151:E156">D151/C151*100</f>
        <v>0.8993576017130621</v>
      </c>
      <c r="F151" s="13">
        <v>12</v>
      </c>
      <c r="G151" s="28">
        <f t="shared" si="50"/>
        <v>0.5139186295503212</v>
      </c>
      <c r="H151" s="14">
        <v>11</v>
      </c>
      <c r="I151" s="10">
        <f t="shared" si="51"/>
        <v>0.47109207708779444</v>
      </c>
      <c r="J151" s="14">
        <v>12</v>
      </c>
      <c r="K151" s="28">
        <f t="shared" si="45"/>
        <v>0.5139186295503212</v>
      </c>
      <c r="L151" s="14">
        <v>11</v>
      </c>
      <c r="M151" s="28">
        <f t="shared" si="46"/>
        <v>0.47109207708779444</v>
      </c>
      <c r="N151" s="14">
        <v>13</v>
      </c>
      <c r="O151" s="28">
        <f t="shared" si="47"/>
        <v>0.556745182012848</v>
      </c>
      <c r="P151" s="6">
        <v>6</v>
      </c>
      <c r="Q151" s="69">
        <f t="shared" si="52"/>
        <v>0.2569593147751606</v>
      </c>
      <c r="R151" s="6">
        <v>11</v>
      </c>
      <c r="S151" s="69">
        <f t="shared" si="48"/>
        <v>0.47109207708779444</v>
      </c>
      <c r="T151" s="6">
        <v>7</v>
      </c>
      <c r="U151" s="28">
        <f t="shared" si="49"/>
        <v>0.29978586723768735</v>
      </c>
      <c r="V151" s="33">
        <f aca="true" t="shared" si="60" ref="V151:V156">D151+F151+H151+J151+L151+N151+P151+R151+T151</f>
        <v>104</v>
      </c>
      <c r="W151" s="34">
        <f aca="true" t="shared" si="61" ref="W151:W156">V151/C151*100</f>
        <v>4.453961456102784</v>
      </c>
    </row>
    <row r="152" spans="1:23" ht="15.75">
      <c r="A152" s="133"/>
      <c r="B152" s="1" t="s">
        <v>129</v>
      </c>
      <c r="C152" s="2">
        <v>2168</v>
      </c>
      <c r="D152" s="13">
        <v>10</v>
      </c>
      <c r="E152" s="10">
        <f t="shared" si="59"/>
        <v>0.46125461254612543</v>
      </c>
      <c r="F152" s="13">
        <v>10</v>
      </c>
      <c r="G152" s="28">
        <f t="shared" si="50"/>
        <v>0.46125461254612543</v>
      </c>
      <c r="H152" s="14">
        <v>20</v>
      </c>
      <c r="I152" s="10">
        <f t="shared" si="51"/>
        <v>0.9225092250922509</v>
      </c>
      <c r="J152" s="14">
        <v>6</v>
      </c>
      <c r="K152" s="28">
        <f t="shared" si="45"/>
        <v>0.27675276752767525</v>
      </c>
      <c r="L152" s="14">
        <v>15</v>
      </c>
      <c r="M152" s="28">
        <f t="shared" si="46"/>
        <v>0.6918819188191881</v>
      </c>
      <c r="N152" s="14">
        <v>7</v>
      </c>
      <c r="O152" s="28">
        <f t="shared" si="47"/>
        <v>0.32287822878228783</v>
      </c>
      <c r="P152" s="6">
        <v>6</v>
      </c>
      <c r="Q152" s="69">
        <f t="shared" si="52"/>
        <v>0.27675276752767525</v>
      </c>
      <c r="R152" s="6">
        <v>13</v>
      </c>
      <c r="S152" s="69">
        <f t="shared" si="48"/>
        <v>0.5996309963099631</v>
      </c>
      <c r="T152" s="6">
        <v>4</v>
      </c>
      <c r="U152" s="28">
        <f t="shared" si="49"/>
        <v>0.18450184501845018</v>
      </c>
      <c r="V152" s="33">
        <f t="shared" si="60"/>
        <v>91</v>
      </c>
      <c r="W152" s="34">
        <f t="shared" si="61"/>
        <v>4.197416974169742</v>
      </c>
    </row>
    <row r="153" spans="1:23" ht="15.75">
      <c r="A153" s="133"/>
      <c r="B153" s="1" t="s">
        <v>130</v>
      </c>
      <c r="C153" s="2">
        <v>1712</v>
      </c>
      <c r="D153" s="13">
        <v>9</v>
      </c>
      <c r="E153" s="10">
        <f t="shared" si="59"/>
        <v>0.5257009345794392</v>
      </c>
      <c r="F153" s="13">
        <v>9</v>
      </c>
      <c r="G153" s="28">
        <f t="shared" si="50"/>
        <v>0.5257009345794392</v>
      </c>
      <c r="H153" s="14">
        <v>21</v>
      </c>
      <c r="I153" s="10">
        <f t="shared" si="51"/>
        <v>1.2266355140186915</v>
      </c>
      <c r="J153" s="14">
        <v>6</v>
      </c>
      <c r="K153" s="28">
        <f t="shared" si="45"/>
        <v>0.35046728971962615</v>
      </c>
      <c r="L153" s="14">
        <v>5</v>
      </c>
      <c r="M153" s="28">
        <f t="shared" si="46"/>
        <v>0.29205607476635514</v>
      </c>
      <c r="N153" s="14">
        <v>7</v>
      </c>
      <c r="O153" s="28">
        <f t="shared" si="47"/>
        <v>0.40887850467289716</v>
      </c>
      <c r="P153" s="6">
        <v>17</v>
      </c>
      <c r="Q153" s="69">
        <f t="shared" si="52"/>
        <v>0.9929906542056074</v>
      </c>
      <c r="R153" s="6">
        <v>11</v>
      </c>
      <c r="S153" s="69">
        <f t="shared" si="48"/>
        <v>0.6425233644859812</v>
      </c>
      <c r="T153" s="6">
        <v>14</v>
      </c>
      <c r="U153" s="28">
        <f t="shared" si="49"/>
        <v>0.8177570093457943</v>
      </c>
      <c r="V153" s="33">
        <f t="shared" si="60"/>
        <v>99</v>
      </c>
      <c r="W153" s="34">
        <f t="shared" si="61"/>
        <v>5.7827102803738315</v>
      </c>
    </row>
    <row r="154" spans="1:23" ht="15.75">
      <c r="A154" s="133"/>
      <c r="B154" s="1" t="s">
        <v>131</v>
      </c>
      <c r="C154" s="2">
        <v>1378</v>
      </c>
      <c r="D154" s="13">
        <v>6</v>
      </c>
      <c r="E154" s="10">
        <f t="shared" si="59"/>
        <v>0.43541364296081275</v>
      </c>
      <c r="F154" s="13">
        <v>7</v>
      </c>
      <c r="G154" s="28">
        <f t="shared" si="50"/>
        <v>0.5079825834542816</v>
      </c>
      <c r="H154" s="14">
        <v>7</v>
      </c>
      <c r="I154" s="10">
        <f t="shared" si="51"/>
        <v>0.5079825834542816</v>
      </c>
      <c r="J154" s="14">
        <v>8</v>
      </c>
      <c r="K154" s="28">
        <f t="shared" si="45"/>
        <v>0.5805515239477503</v>
      </c>
      <c r="L154" s="14">
        <v>5</v>
      </c>
      <c r="M154" s="28">
        <f t="shared" si="46"/>
        <v>0.36284470246734396</v>
      </c>
      <c r="N154" s="14">
        <v>10</v>
      </c>
      <c r="O154" s="28">
        <f t="shared" si="47"/>
        <v>0.7256894049346879</v>
      </c>
      <c r="P154" s="6">
        <v>14</v>
      </c>
      <c r="Q154" s="69">
        <f t="shared" si="52"/>
        <v>1.0159651669085632</v>
      </c>
      <c r="R154" s="6">
        <v>12</v>
      </c>
      <c r="S154" s="69">
        <f t="shared" si="48"/>
        <v>0.8708272859216255</v>
      </c>
      <c r="T154" s="6">
        <v>9</v>
      </c>
      <c r="U154" s="28">
        <f t="shared" si="49"/>
        <v>0.6531204644412192</v>
      </c>
      <c r="V154" s="33">
        <f t="shared" si="60"/>
        <v>78</v>
      </c>
      <c r="W154" s="34">
        <f t="shared" si="61"/>
        <v>5.660377358490567</v>
      </c>
    </row>
    <row r="155" spans="1:23" ht="15.75">
      <c r="A155" s="133"/>
      <c r="B155" s="1" t="s">
        <v>132</v>
      </c>
      <c r="C155" s="3">
        <v>1625</v>
      </c>
      <c r="D155" s="13">
        <v>7</v>
      </c>
      <c r="E155" s="10">
        <f t="shared" si="59"/>
        <v>0.43076923076923074</v>
      </c>
      <c r="F155" s="13">
        <v>8</v>
      </c>
      <c r="G155" s="28">
        <f t="shared" si="50"/>
        <v>0.49230769230769234</v>
      </c>
      <c r="H155" s="14">
        <v>11</v>
      </c>
      <c r="I155" s="10">
        <f t="shared" si="51"/>
        <v>0.676923076923077</v>
      </c>
      <c r="J155" s="14">
        <v>4</v>
      </c>
      <c r="K155" s="28">
        <f t="shared" si="45"/>
        <v>0.24615384615384617</v>
      </c>
      <c r="L155" s="14">
        <v>10</v>
      </c>
      <c r="M155" s="28">
        <f t="shared" si="46"/>
        <v>0.6153846153846154</v>
      </c>
      <c r="N155" s="14">
        <v>12</v>
      </c>
      <c r="O155" s="28">
        <f t="shared" si="47"/>
        <v>0.7384615384615384</v>
      </c>
      <c r="P155" s="6">
        <v>22</v>
      </c>
      <c r="Q155" s="69">
        <f t="shared" si="52"/>
        <v>1.353846153846154</v>
      </c>
      <c r="R155" s="6">
        <v>22</v>
      </c>
      <c r="S155" s="69">
        <f t="shared" si="48"/>
        <v>1.353846153846154</v>
      </c>
      <c r="T155" s="6">
        <v>5</v>
      </c>
      <c r="U155" s="28">
        <f t="shared" si="49"/>
        <v>0.3076923076923077</v>
      </c>
      <c r="V155" s="33">
        <f t="shared" si="60"/>
        <v>101</v>
      </c>
      <c r="W155" s="34">
        <f t="shared" si="61"/>
        <v>6.2153846153846155</v>
      </c>
    </row>
    <row r="156" spans="1:23" ht="15.75">
      <c r="A156" s="133"/>
      <c r="B156" s="1" t="s">
        <v>133</v>
      </c>
      <c r="C156" s="3">
        <v>2299</v>
      </c>
      <c r="D156" s="13">
        <v>10</v>
      </c>
      <c r="E156" s="10">
        <f t="shared" si="59"/>
        <v>0.4349717268377556</v>
      </c>
      <c r="F156" s="13">
        <v>12</v>
      </c>
      <c r="G156" s="28">
        <f t="shared" si="50"/>
        <v>0.5219660722053067</v>
      </c>
      <c r="H156" s="14">
        <v>10</v>
      </c>
      <c r="I156" s="10">
        <f t="shared" si="51"/>
        <v>0.4349717268377556</v>
      </c>
      <c r="J156" s="14">
        <v>15</v>
      </c>
      <c r="K156" s="28">
        <f t="shared" si="45"/>
        <v>0.6524575902566333</v>
      </c>
      <c r="L156" s="14">
        <v>9</v>
      </c>
      <c r="M156" s="28">
        <f t="shared" si="46"/>
        <v>0.39147455415397997</v>
      </c>
      <c r="N156" s="14">
        <v>12</v>
      </c>
      <c r="O156" s="28">
        <f t="shared" si="47"/>
        <v>0.5219660722053067</v>
      </c>
      <c r="P156" s="6">
        <v>17</v>
      </c>
      <c r="Q156" s="69">
        <f t="shared" si="52"/>
        <v>0.7394519356241844</v>
      </c>
      <c r="R156" s="6">
        <v>8</v>
      </c>
      <c r="S156" s="69">
        <f t="shared" si="48"/>
        <v>0.34797738147020446</v>
      </c>
      <c r="T156" s="6">
        <v>14</v>
      </c>
      <c r="U156" s="28">
        <f t="shared" si="49"/>
        <v>0.6089604175728578</v>
      </c>
      <c r="V156" s="33">
        <f t="shared" si="60"/>
        <v>107</v>
      </c>
      <c r="W156" s="34">
        <f t="shared" si="61"/>
        <v>4.654197477163984</v>
      </c>
    </row>
    <row r="157" spans="1:23" ht="15.75">
      <c r="A157" s="134"/>
      <c r="B157" s="7" t="s">
        <v>218</v>
      </c>
      <c r="C157" s="8">
        <f>SUM(C151:C156)</f>
        <v>11517</v>
      </c>
      <c r="D157" s="9">
        <f>SUM(D151:D156)</f>
        <v>63</v>
      </c>
      <c r="E157" s="11">
        <f>D157/C157*100</f>
        <v>0.5470174524615785</v>
      </c>
      <c r="F157" s="9">
        <f>SUM(F151:F156)</f>
        <v>58</v>
      </c>
      <c r="G157" s="12">
        <f t="shared" si="50"/>
        <v>0.5036033689328818</v>
      </c>
      <c r="H157" s="9">
        <f>SUM(H151:H156)</f>
        <v>80</v>
      </c>
      <c r="I157" s="12">
        <f t="shared" si="51"/>
        <v>0.6946253364591474</v>
      </c>
      <c r="J157" s="9">
        <f>SUM(J151:J156)</f>
        <v>51</v>
      </c>
      <c r="K157" s="12">
        <f t="shared" si="45"/>
        <v>0.44282365199270646</v>
      </c>
      <c r="L157" s="9">
        <f>SUM(L151:L156)</f>
        <v>55</v>
      </c>
      <c r="M157" s="12">
        <f t="shared" si="46"/>
        <v>0.4775549188156638</v>
      </c>
      <c r="N157" s="9">
        <f>SUM(N151:N156)</f>
        <v>61</v>
      </c>
      <c r="O157" s="12">
        <f t="shared" si="47"/>
        <v>0.5296518190500998</v>
      </c>
      <c r="P157" s="9">
        <f>SUM(P151:P156)</f>
        <v>82</v>
      </c>
      <c r="Q157" s="12">
        <f t="shared" si="52"/>
        <v>0.711990969870626</v>
      </c>
      <c r="R157" s="9">
        <f>SUM(R151:R156)</f>
        <v>77</v>
      </c>
      <c r="S157" s="12">
        <f t="shared" si="48"/>
        <v>0.6685768863419294</v>
      </c>
      <c r="T157" s="9">
        <f>SUM(T151:T156)</f>
        <v>53</v>
      </c>
      <c r="U157" s="12">
        <f t="shared" si="49"/>
        <v>0.4601892854041851</v>
      </c>
      <c r="V157" s="37">
        <f>SUM(V151:V156)</f>
        <v>580</v>
      </c>
      <c r="W157" s="36">
        <f>V157/C157*100</f>
        <v>5.036033689328819</v>
      </c>
    </row>
    <row r="158" spans="1:23" ht="15.75">
      <c r="A158" s="135">
        <v>23</v>
      </c>
      <c r="B158" s="1" t="s">
        <v>134</v>
      </c>
      <c r="C158" s="2">
        <v>1563</v>
      </c>
      <c r="D158" s="13">
        <v>6</v>
      </c>
      <c r="E158" s="10">
        <f aca="true" t="shared" si="62" ref="E158:E163">D158/C158*100</f>
        <v>0.3838771593090211</v>
      </c>
      <c r="F158" s="13">
        <v>3</v>
      </c>
      <c r="G158" s="28">
        <f t="shared" si="50"/>
        <v>0.19193857965451055</v>
      </c>
      <c r="H158" s="14">
        <v>10</v>
      </c>
      <c r="I158" s="10">
        <f t="shared" si="51"/>
        <v>0.6397952655150352</v>
      </c>
      <c r="J158" s="14">
        <v>2</v>
      </c>
      <c r="K158" s="28">
        <f t="shared" si="45"/>
        <v>0.12795905310300704</v>
      </c>
      <c r="L158" s="14">
        <v>4</v>
      </c>
      <c r="M158" s="28">
        <f t="shared" si="46"/>
        <v>0.2559181062060141</v>
      </c>
      <c r="N158" s="14">
        <v>10</v>
      </c>
      <c r="O158" s="28">
        <f t="shared" si="47"/>
        <v>0.6397952655150352</v>
      </c>
      <c r="P158" s="6">
        <v>9</v>
      </c>
      <c r="Q158" s="69">
        <f t="shared" si="52"/>
        <v>0.5758157389635317</v>
      </c>
      <c r="R158" s="6">
        <v>6</v>
      </c>
      <c r="S158" s="69">
        <f t="shared" si="48"/>
        <v>0.3838771593090211</v>
      </c>
      <c r="T158" s="6">
        <v>6</v>
      </c>
      <c r="U158" s="28">
        <f t="shared" si="49"/>
        <v>0.3838771593090211</v>
      </c>
      <c r="V158" s="33">
        <f aca="true" t="shared" si="63" ref="V158:V163">D158+F158+H158+J158+L158+N158+P158+R158+T158</f>
        <v>56</v>
      </c>
      <c r="W158" s="34">
        <f aca="true" t="shared" si="64" ref="W158:W163">V158/C158*100</f>
        <v>3.5828534868841975</v>
      </c>
    </row>
    <row r="159" spans="1:23" ht="15.75">
      <c r="A159" s="136"/>
      <c r="B159" s="1" t="s">
        <v>135</v>
      </c>
      <c r="C159" s="2">
        <v>1627</v>
      </c>
      <c r="D159" s="13">
        <v>8</v>
      </c>
      <c r="E159" s="10">
        <f t="shared" si="62"/>
        <v>0.4917025199754148</v>
      </c>
      <c r="F159" s="13">
        <v>7</v>
      </c>
      <c r="G159" s="28">
        <f t="shared" si="50"/>
        <v>0.43023970497848807</v>
      </c>
      <c r="H159" s="14">
        <v>4</v>
      </c>
      <c r="I159" s="10">
        <f t="shared" si="51"/>
        <v>0.2458512599877074</v>
      </c>
      <c r="J159" s="14">
        <v>8</v>
      </c>
      <c r="K159" s="28">
        <f t="shared" si="45"/>
        <v>0.4917025199754148</v>
      </c>
      <c r="L159" s="14">
        <v>3</v>
      </c>
      <c r="M159" s="28">
        <f t="shared" si="46"/>
        <v>0.18438844499078058</v>
      </c>
      <c r="N159" s="14">
        <v>2</v>
      </c>
      <c r="O159" s="28">
        <f t="shared" si="47"/>
        <v>0.1229256299938537</v>
      </c>
      <c r="P159" s="6">
        <v>3</v>
      </c>
      <c r="Q159" s="69">
        <f t="shared" si="52"/>
        <v>0.18438844499078058</v>
      </c>
      <c r="R159" s="6">
        <v>6</v>
      </c>
      <c r="S159" s="69">
        <f t="shared" si="48"/>
        <v>0.36877688998156116</v>
      </c>
      <c r="T159" s="6">
        <v>3</v>
      </c>
      <c r="U159" s="28">
        <f t="shared" si="49"/>
        <v>0.18438844499078058</v>
      </c>
      <c r="V159" s="33">
        <f t="shared" si="63"/>
        <v>44</v>
      </c>
      <c r="W159" s="34">
        <f t="shared" si="64"/>
        <v>2.704363859864782</v>
      </c>
    </row>
    <row r="160" spans="1:23" ht="15.75">
      <c r="A160" s="136"/>
      <c r="B160" s="1" t="s">
        <v>136</v>
      </c>
      <c r="C160" s="3">
        <v>1560</v>
      </c>
      <c r="D160" s="13">
        <v>1</v>
      </c>
      <c r="E160" s="10">
        <f t="shared" si="62"/>
        <v>0.0641025641025641</v>
      </c>
      <c r="F160" s="13">
        <v>8</v>
      </c>
      <c r="G160" s="28">
        <f t="shared" si="50"/>
        <v>0.5128205128205128</v>
      </c>
      <c r="H160" s="14">
        <v>2</v>
      </c>
      <c r="I160" s="10">
        <f t="shared" si="51"/>
        <v>0.1282051282051282</v>
      </c>
      <c r="J160" s="14">
        <v>7</v>
      </c>
      <c r="K160" s="28">
        <f t="shared" si="45"/>
        <v>0.4487179487179487</v>
      </c>
      <c r="L160" s="14">
        <v>4</v>
      </c>
      <c r="M160" s="28">
        <f t="shared" si="46"/>
        <v>0.2564102564102564</v>
      </c>
      <c r="N160" s="14">
        <v>9</v>
      </c>
      <c r="O160" s="28">
        <f t="shared" si="47"/>
        <v>0.576923076923077</v>
      </c>
      <c r="P160" s="6">
        <v>14</v>
      </c>
      <c r="Q160" s="69">
        <f t="shared" si="52"/>
        <v>0.8974358974358974</v>
      </c>
      <c r="R160" s="6">
        <v>6</v>
      </c>
      <c r="S160" s="69">
        <f t="shared" si="48"/>
        <v>0.38461538461538464</v>
      </c>
      <c r="T160" s="6">
        <v>0</v>
      </c>
      <c r="U160" s="28">
        <f t="shared" si="49"/>
        <v>0</v>
      </c>
      <c r="V160" s="33">
        <f t="shared" si="63"/>
        <v>51</v>
      </c>
      <c r="W160" s="34">
        <f t="shared" si="64"/>
        <v>3.2692307692307696</v>
      </c>
    </row>
    <row r="161" spans="1:23" ht="15.75">
      <c r="A161" s="136"/>
      <c r="B161" s="1" t="s">
        <v>137</v>
      </c>
      <c r="C161" s="2">
        <v>1739</v>
      </c>
      <c r="D161" s="13">
        <v>4</v>
      </c>
      <c r="E161" s="10">
        <f t="shared" si="62"/>
        <v>0.23001725129384704</v>
      </c>
      <c r="F161" s="13">
        <v>19</v>
      </c>
      <c r="G161" s="28">
        <f t="shared" si="50"/>
        <v>1.0925819436457735</v>
      </c>
      <c r="H161" s="14">
        <v>8</v>
      </c>
      <c r="I161" s="10">
        <f t="shared" si="51"/>
        <v>0.46003450258769407</v>
      </c>
      <c r="J161" s="14">
        <v>5</v>
      </c>
      <c r="K161" s="28">
        <f t="shared" si="45"/>
        <v>0.28752156411730884</v>
      </c>
      <c r="L161" s="14">
        <v>5</v>
      </c>
      <c r="M161" s="28">
        <f t="shared" si="46"/>
        <v>0.28752156411730884</v>
      </c>
      <c r="N161" s="14">
        <v>7</v>
      </c>
      <c r="O161" s="28">
        <f t="shared" si="47"/>
        <v>0.4025301897642324</v>
      </c>
      <c r="P161" s="6">
        <v>9</v>
      </c>
      <c r="Q161" s="69">
        <f t="shared" si="52"/>
        <v>0.5175388154111558</v>
      </c>
      <c r="R161" s="6">
        <v>10</v>
      </c>
      <c r="S161" s="69">
        <f t="shared" si="48"/>
        <v>0.5750431282346177</v>
      </c>
      <c r="T161" s="6">
        <v>3</v>
      </c>
      <c r="U161" s="28">
        <f t="shared" si="49"/>
        <v>0.17251293847038526</v>
      </c>
      <c r="V161" s="33">
        <f t="shared" si="63"/>
        <v>70</v>
      </c>
      <c r="W161" s="34">
        <f t="shared" si="64"/>
        <v>4.025301897642323</v>
      </c>
    </row>
    <row r="162" spans="1:23" ht="15.75">
      <c r="A162" s="136"/>
      <c r="B162" s="1" t="s">
        <v>138</v>
      </c>
      <c r="C162" s="2">
        <v>1958</v>
      </c>
      <c r="D162" s="13">
        <v>8</v>
      </c>
      <c r="E162" s="10">
        <f t="shared" si="62"/>
        <v>0.40858018386108275</v>
      </c>
      <c r="F162" s="13">
        <v>7</v>
      </c>
      <c r="G162" s="28">
        <f t="shared" si="50"/>
        <v>0.35750766087844743</v>
      </c>
      <c r="H162" s="14">
        <v>5</v>
      </c>
      <c r="I162" s="10">
        <f t="shared" si="51"/>
        <v>0.2553626149131767</v>
      </c>
      <c r="J162" s="14">
        <v>12</v>
      </c>
      <c r="K162" s="28">
        <f t="shared" si="45"/>
        <v>0.6128702757916241</v>
      </c>
      <c r="L162" s="14">
        <v>9</v>
      </c>
      <c r="M162" s="28">
        <f t="shared" si="46"/>
        <v>0.45965270684371806</v>
      </c>
      <c r="N162" s="14">
        <v>12</v>
      </c>
      <c r="O162" s="28">
        <f t="shared" si="47"/>
        <v>0.6128702757916241</v>
      </c>
      <c r="P162" s="6">
        <v>10</v>
      </c>
      <c r="Q162" s="69">
        <f t="shared" si="52"/>
        <v>0.5107252298263534</v>
      </c>
      <c r="R162" s="6">
        <v>13</v>
      </c>
      <c r="S162" s="69">
        <f t="shared" si="48"/>
        <v>0.6639427987742594</v>
      </c>
      <c r="T162" s="6">
        <v>4</v>
      </c>
      <c r="U162" s="28">
        <f t="shared" si="49"/>
        <v>0.20429009193054137</v>
      </c>
      <c r="V162" s="33">
        <f t="shared" si="63"/>
        <v>80</v>
      </c>
      <c r="W162" s="34">
        <f t="shared" si="64"/>
        <v>4.085801838610827</v>
      </c>
    </row>
    <row r="163" spans="1:23" ht="15.75">
      <c r="A163" s="136"/>
      <c r="B163" s="1" t="s">
        <v>139</v>
      </c>
      <c r="C163" s="3">
        <v>1676</v>
      </c>
      <c r="D163" s="13">
        <v>7</v>
      </c>
      <c r="E163" s="10">
        <f t="shared" si="62"/>
        <v>0.41766109785202865</v>
      </c>
      <c r="F163" s="13">
        <v>17</v>
      </c>
      <c r="G163" s="28">
        <f t="shared" si="50"/>
        <v>1.0143198090692125</v>
      </c>
      <c r="H163" s="14">
        <v>7</v>
      </c>
      <c r="I163" s="10">
        <f t="shared" si="51"/>
        <v>0.41766109785202865</v>
      </c>
      <c r="J163" s="14">
        <v>5</v>
      </c>
      <c r="K163" s="28">
        <f t="shared" si="45"/>
        <v>0.29832935560859186</v>
      </c>
      <c r="L163" s="14">
        <v>5</v>
      </c>
      <c r="M163" s="28">
        <f t="shared" si="46"/>
        <v>0.29832935560859186</v>
      </c>
      <c r="N163" s="14">
        <v>8</v>
      </c>
      <c r="O163" s="28">
        <f t="shared" si="47"/>
        <v>0.47732696897374705</v>
      </c>
      <c r="P163" s="6">
        <v>15</v>
      </c>
      <c r="Q163" s="69">
        <f t="shared" si="52"/>
        <v>0.8949880668257757</v>
      </c>
      <c r="R163" s="6">
        <v>14</v>
      </c>
      <c r="S163" s="69">
        <f t="shared" si="48"/>
        <v>0.8353221957040573</v>
      </c>
      <c r="T163" s="6">
        <v>2</v>
      </c>
      <c r="U163" s="28">
        <f t="shared" si="49"/>
        <v>0.11933174224343676</v>
      </c>
      <c r="V163" s="33">
        <f t="shared" si="63"/>
        <v>80</v>
      </c>
      <c r="W163" s="34">
        <f t="shared" si="64"/>
        <v>4.77326968973747</v>
      </c>
    </row>
    <row r="164" spans="1:23" ht="15.75">
      <c r="A164" s="137"/>
      <c r="B164" s="7" t="s">
        <v>218</v>
      </c>
      <c r="C164" s="8">
        <f>SUM(C158:C163)</f>
        <v>10123</v>
      </c>
      <c r="D164" s="9">
        <f>SUM(D158:D163)</f>
        <v>34</v>
      </c>
      <c r="E164" s="11">
        <f>D164/C164*100</f>
        <v>0.33586881359280846</v>
      </c>
      <c r="F164" s="9">
        <f>SUM(F158:F163)</f>
        <v>61</v>
      </c>
      <c r="G164" s="12">
        <f t="shared" si="50"/>
        <v>0.6025881655635681</v>
      </c>
      <c r="H164" s="9">
        <f>SUM(H158:H163)</f>
        <v>36</v>
      </c>
      <c r="I164" s="12">
        <f t="shared" si="51"/>
        <v>0.35562580262767957</v>
      </c>
      <c r="J164" s="9">
        <f>SUM(J158:J163)</f>
        <v>39</v>
      </c>
      <c r="K164" s="12">
        <f t="shared" si="45"/>
        <v>0.3852612861799862</v>
      </c>
      <c r="L164" s="9">
        <f>SUM(L158:L163)</f>
        <v>30</v>
      </c>
      <c r="M164" s="12">
        <f t="shared" si="46"/>
        <v>0.2963548355230663</v>
      </c>
      <c r="N164" s="9">
        <f>SUM(N158:N163)</f>
        <v>48</v>
      </c>
      <c r="O164" s="12">
        <f t="shared" si="47"/>
        <v>0.47416773683690605</v>
      </c>
      <c r="P164" s="9">
        <f>SUM(P158:P163)</f>
        <v>60</v>
      </c>
      <c r="Q164" s="12">
        <f t="shared" si="52"/>
        <v>0.5927096710461326</v>
      </c>
      <c r="R164" s="9">
        <f>SUM(R158:R163)</f>
        <v>55</v>
      </c>
      <c r="S164" s="12">
        <f t="shared" si="48"/>
        <v>0.5433171984589549</v>
      </c>
      <c r="T164" s="9">
        <f>SUM(T158:T163)</f>
        <v>18</v>
      </c>
      <c r="U164" s="12">
        <f t="shared" si="49"/>
        <v>0.17781290131383978</v>
      </c>
      <c r="V164" s="37">
        <f>SUM(V158:V163)</f>
        <v>381</v>
      </c>
      <c r="W164" s="36">
        <f>V164/C164*100</f>
        <v>3.763706411142942</v>
      </c>
    </row>
    <row r="165" spans="1:23" ht="15.75">
      <c r="A165" s="132">
        <v>24</v>
      </c>
      <c r="B165" s="1" t="s">
        <v>140</v>
      </c>
      <c r="C165" s="3">
        <v>1846</v>
      </c>
      <c r="D165" s="13">
        <v>8</v>
      </c>
      <c r="E165" s="10">
        <f aca="true" t="shared" si="65" ref="E165:E170">D165/C165*100</f>
        <v>0.43336944745395445</v>
      </c>
      <c r="F165" s="13">
        <v>9</v>
      </c>
      <c r="G165" s="28">
        <f t="shared" si="50"/>
        <v>0.4875406283856988</v>
      </c>
      <c r="H165" s="14">
        <v>6</v>
      </c>
      <c r="I165" s="10">
        <f t="shared" si="51"/>
        <v>0.3250270855904659</v>
      </c>
      <c r="J165" s="14">
        <v>2</v>
      </c>
      <c r="K165" s="28">
        <f t="shared" si="45"/>
        <v>0.10834236186348861</v>
      </c>
      <c r="L165" s="14">
        <v>11</v>
      </c>
      <c r="M165" s="28">
        <f t="shared" si="46"/>
        <v>0.5958829902491874</v>
      </c>
      <c r="N165" s="14">
        <v>5</v>
      </c>
      <c r="O165" s="28">
        <f t="shared" si="47"/>
        <v>0.27085590465872156</v>
      </c>
      <c r="P165" s="6">
        <v>11</v>
      </c>
      <c r="Q165" s="69">
        <f t="shared" si="52"/>
        <v>0.5958829902491874</v>
      </c>
      <c r="R165" s="6">
        <v>7</v>
      </c>
      <c r="S165" s="69">
        <f t="shared" si="48"/>
        <v>0.37919826652221017</v>
      </c>
      <c r="T165" s="6">
        <v>3</v>
      </c>
      <c r="U165" s="28">
        <f t="shared" si="49"/>
        <v>0.16251354279523295</v>
      </c>
      <c r="V165" s="33">
        <f aca="true" t="shared" si="66" ref="V165:V170">D165+F165+H165+J165+L165+N165+P165+R165+T165</f>
        <v>62</v>
      </c>
      <c r="W165" s="34">
        <f aca="true" t="shared" si="67" ref="W165:W170">V165/C165*100</f>
        <v>3.358613217768147</v>
      </c>
    </row>
    <row r="166" spans="1:23" ht="15.75">
      <c r="A166" s="133"/>
      <c r="B166" s="1" t="s">
        <v>141</v>
      </c>
      <c r="C166" s="2">
        <v>1663</v>
      </c>
      <c r="D166" s="13">
        <v>4</v>
      </c>
      <c r="E166" s="10">
        <f t="shared" si="65"/>
        <v>0.24052916416115455</v>
      </c>
      <c r="F166" s="13">
        <v>10</v>
      </c>
      <c r="G166" s="28">
        <f t="shared" si="50"/>
        <v>0.6013229104028863</v>
      </c>
      <c r="H166" s="14">
        <v>14</v>
      </c>
      <c r="I166" s="10">
        <f t="shared" si="51"/>
        <v>0.841852074564041</v>
      </c>
      <c r="J166" s="14">
        <v>4</v>
      </c>
      <c r="K166" s="28">
        <f t="shared" si="45"/>
        <v>0.24052916416115455</v>
      </c>
      <c r="L166" s="14">
        <v>4</v>
      </c>
      <c r="M166" s="28">
        <f t="shared" si="46"/>
        <v>0.24052916416115455</v>
      </c>
      <c r="N166" s="14">
        <v>15</v>
      </c>
      <c r="O166" s="28">
        <f t="shared" si="47"/>
        <v>0.9019843656043296</v>
      </c>
      <c r="P166" s="6">
        <v>2</v>
      </c>
      <c r="Q166" s="69">
        <f t="shared" si="52"/>
        <v>0.12026458208057728</v>
      </c>
      <c r="R166" s="6">
        <v>8</v>
      </c>
      <c r="S166" s="69">
        <f t="shared" si="48"/>
        <v>0.4810583283223091</v>
      </c>
      <c r="T166" s="6">
        <v>6</v>
      </c>
      <c r="U166" s="28">
        <f t="shared" si="49"/>
        <v>0.3607937462417318</v>
      </c>
      <c r="V166" s="33">
        <f t="shared" si="66"/>
        <v>67</v>
      </c>
      <c r="W166" s="34">
        <f t="shared" si="67"/>
        <v>4.028863499699339</v>
      </c>
    </row>
    <row r="167" spans="1:23" ht="15.75">
      <c r="A167" s="133"/>
      <c r="B167" s="1" t="s">
        <v>142</v>
      </c>
      <c r="C167" s="2">
        <v>2208</v>
      </c>
      <c r="D167" s="13">
        <v>7</v>
      </c>
      <c r="E167" s="10">
        <f t="shared" si="65"/>
        <v>0.3170289855072464</v>
      </c>
      <c r="F167" s="13">
        <v>4</v>
      </c>
      <c r="G167" s="28">
        <f t="shared" si="50"/>
        <v>0.18115942028985507</v>
      </c>
      <c r="H167" s="14">
        <v>6</v>
      </c>
      <c r="I167" s="10">
        <f t="shared" si="51"/>
        <v>0.2717391304347826</v>
      </c>
      <c r="J167" s="14">
        <v>7</v>
      </c>
      <c r="K167" s="28">
        <f t="shared" si="45"/>
        <v>0.3170289855072464</v>
      </c>
      <c r="L167" s="14">
        <v>9</v>
      </c>
      <c r="M167" s="28">
        <f t="shared" si="46"/>
        <v>0.4076086956521739</v>
      </c>
      <c r="N167" s="14">
        <v>15</v>
      </c>
      <c r="O167" s="28">
        <f t="shared" si="47"/>
        <v>0.6793478260869565</v>
      </c>
      <c r="P167" s="6">
        <v>12</v>
      </c>
      <c r="Q167" s="69">
        <f t="shared" si="52"/>
        <v>0.5434782608695652</v>
      </c>
      <c r="R167" s="6">
        <v>10</v>
      </c>
      <c r="S167" s="69">
        <f t="shared" si="48"/>
        <v>0.4528985507246377</v>
      </c>
      <c r="T167" s="6">
        <v>6</v>
      </c>
      <c r="U167" s="28">
        <f t="shared" si="49"/>
        <v>0.2717391304347826</v>
      </c>
      <c r="V167" s="33">
        <f t="shared" si="66"/>
        <v>76</v>
      </c>
      <c r="W167" s="34">
        <f t="shared" si="67"/>
        <v>3.4420289855072466</v>
      </c>
    </row>
    <row r="168" spans="1:23" ht="15.75">
      <c r="A168" s="133"/>
      <c r="B168" s="1" t="s">
        <v>143</v>
      </c>
      <c r="C168" s="2">
        <v>2039</v>
      </c>
      <c r="D168" s="13">
        <v>7</v>
      </c>
      <c r="E168" s="10">
        <f t="shared" si="65"/>
        <v>0.34330554193231977</v>
      </c>
      <c r="F168" s="13">
        <v>9</v>
      </c>
      <c r="G168" s="28">
        <f t="shared" si="50"/>
        <v>0.4413928396272682</v>
      </c>
      <c r="H168" s="14">
        <v>11</v>
      </c>
      <c r="I168" s="10">
        <f t="shared" si="51"/>
        <v>0.5394801373222168</v>
      </c>
      <c r="J168" s="14">
        <v>9</v>
      </c>
      <c r="K168" s="28">
        <f t="shared" si="45"/>
        <v>0.4413928396272682</v>
      </c>
      <c r="L168" s="14">
        <v>22</v>
      </c>
      <c r="M168" s="28">
        <f t="shared" si="46"/>
        <v>1.0789602746444336</v>
      </c>
      <c r="N168" s="14">
        <v>11</v>
      </c>
      <c r="O168" s="28">
        <f t="shared" si="47"/>
        <v>0.5394801373222168</v>
      </c>
      <c r="P168" s="6">
        <v>15</v>
      </c>
      <c r="Q168" s="69">
        <f t="shared" si="52"/>
        <v>0.7356547327121138</v>
      </c>
      <c r="R168" s="6">
        <v>9</v>
      </c>
      <c r="S168" s="69">
        <f t="shared" si="48"/>
        <v>0.4413928396272682</v>
      </c>
      <c r="T168" s="6">
        <v>2</v>
      </c>
      <c r="U168" s="28">
        <f t="shared" si="49"/>
        <v>0.0980872976949485</v>
      </c>
      <c r="V168" s="33">
        <f t="shared" si="66"/>
        <v>95</v>
      </c>
      <c r="W168" s="34">
        <f t="shared" si="67"/>
        <v>4.659146640510055</v>
      </c>
    </row>
    <row r="169" spans="1:23" ht="15.75">
      <c r="A169" s="133"/>
      <c r="B169" s="1" t="s">
        <v>144</v>
      </c>
      <c r="C169" s="2">
        <v>1727</v>
      </c>
      <c r="D169" s="13">
        <v>6</v>
      </c>
      <c r="E169" s="10">
        <f t="shared" si="65"/>
        <v>0.3474232773595831</v>
      </c>
      <c r="F169" s="13">
        <v>7</v>
      </c>
      <c r="G169" s="28">
        <f t="shared" si="50"/>
        <v>0.4053271569195136</v>
      </c>
      <c r="H169" s="14">
        <v>4</v>
      </c>
      <c r="I169" s="10">
        <f t="shared" si="51"/>
        <v>0.23161551823972204</v>
      </c>
      <c r="J169" s="14">
        <v>3</v>
      </c>
      <c r="K169" s="28">
        <f t="shared" si="45"/>
        <v>0.17371163867979156</v>
      </c>
      <c r="L169" s="14">
        <v>9</v>
      </c>
      <c r="M169" s="28">
        <f t="shared" si="46"/>
        <v>0.5211349160393747</v>
      </c>
      <c r="N169" s="14">
        <v>10</v>
      </c>
      <c r="O169" s="28">
        <f t="shared" si="47"/>
        <v>0.5790387955993052</v>
      </c>
      <c r="P169" s="6">
        <v>10</v>
      </c>
      <c r="Q169" s="69">
        <f t="shared" si="52"/>
        <v>0.5790387955993052</v>
      </c>
      <c r="R169" s="6">
        <v>8</v>
      </c>
      <c r="S169" s="69">
        <f t="shared" si="48"/>
        <v>0.4632310364794441</v>
      </c>
      <c r="T169" s="6">
        <v>6</v>
      </c>
      <c r="U169" s="28">
        <f t="shared" si="49"/>
        <v>0.3474232773595831</v>
      </c>
      <c r="V169" s="33">
        <f t="shared" si="66"/>
        <v>63</v>
      </c>
      <c r="W169" s="34">
        <f t="shared" si="67"/>
        <v>3.6479444122756224</v>
      </c>
    </row>
    <row r="170" spans="1:23" ht="15.75">
      <c r="A170" s="133"/>
      <c r="B170" s="1" t="s">
        <v>145</v>
      </c>
      <c r="C170" s="3">
        <v>1919</v>
      </c>
      <c r="D170" s="13">
        <v>4</v>
      </c>
      <c r="E170" s="10">
        <f t="shared" si="65"/>
        <v>0.20844189682126105</v>
      </c>
      <c r="F170" s="13">
        <v>7</v>
      </c>
      <c r="G170" s="28">
        <f t="shared" si="50"/>
        <v>0.36477331943720687</v>
      </c>
      <c r="H170" s="14">
        <v>4</v>
      </c>
      <c r="I170" s="10">
        <f t="shared" si="51"/>
        <v>0.20844189682126105</v>
      </c>
      <c r="J170" s="14">
        <v>4</v>
      </c>
      <c r="K170" s="28">
        <f t="shared" si="45"/>
        <v>0.20844189682126105</v>
      </c>
      <c r="L170" s="14">
        <v>6</v>
      </c>
      <c r="M170" s="28">
        <f t="shared" si="46"/>
        <v>0.3126628452318916</v>
      </c>
      <c r="N170" s="14">
        <v>4</v>
      </c>
      <c r="O170" s="28">
        <f t="shared" si="47"/>
        <v>0.20844189682126105</v>
      </c>
      <c r="P170" s="6">
        <v>15</v>
      </c>
      <c r="Q170" s="69">
        <f t="shared" si="52"/>
        <v>0.7816571130797291</v>
      </c>
      <c r="R170" s="6">
        <v>3</v>
      </c>
      <c r="S170" s="69">
        <f t="shared" si="48"/>
        <v>0.1563314226159458</v>
      </c>
      <c r="T170" s="6">
        <v>5</v>
      </c>
      <c r="U170" s="28">
        <f t="shared" si="49"/>
        <v>0.26055237102657636</v>
      </c>
      <c r="V170" s="33">
        <f t="shared" si="66"/>
        <v>52</v>
      </c>
      <c r="W170" s="34">
        <f t="shared" si="67"/>
        <v>2.709744658676394</v>
      </c>
    </row>
    <row r="171" spans="1:23" ht="15.75">
      <c r="A171" s="134"/>
      <c r="B171" s="7" t="s">
        <v>218</v>
      </c>
      <c r="C171" s="8">
        <f>SUM(C165:C170)</f>
        <v>11402</v>
      </c>
      <c r="D171" s="9">
        <f>SUM(D165:D170)</f>
        <v>36</v>
      </c>
      <c r="E171" s="11">
        <f>D171/C171*100</f>
        <v>0.31573408174004564</v>
      </c>
      <c r="F171" s="9">
        <f>SUM(F165:F170)</f>
        <v>46</v>
      </c>
      <c r="G171" s="12">
        <f t="shared" si="50"/>
        <v>0.40343799333450275</v>
      </c>
      <c r="H171" s="9">
        <f>SUM(H165:H170)</f>
        <v>45</v>
      </c>
      <c r="I171" s="12">
        <f t="shared" si="51"/>
        <v>0.394667602175057</v>
      </c>
      <c r="J171" s="9">
        <f>SUM(J165:J170)</f>
        <v>29</v>
      </c>
      <c r="K171" s="12">
        <f t="shared" si="45"/>
        <v>0.25434134362392563</v>
      </c>
      <c r="L171" s="9">
        <f>SUM(L165:L170)</f>
        <v>61</v>
      </c>
      <c r="M171" s="12">
        <f t="shared" si="46"/>
        <v>0.5349938607261884</v>
      </c>
      <c r="N171" s="9">
        <f>SUM(N165:N170)</f>
        <v>60</v>
      </c>
      <c r="O171" s="12">
        <f t="shared" si="47"/>
        <v>0.5262234695667427</v>
      </c>
      <c r="P171" s="9">
        <f>SUM(P165:P170)</f>
        <v>65</v>
      </c>
      <c r="Q171" s="12">
        <f t="shared" si="52"/>
        <v>0.5700754253639713</v>
      </c>
      <c r="R171" s="9">
        <f>SUM(R165:R170)</f>
        <v>45</v>
      </c>
      <c r="S171" s="12">
        <f t="shared" si="48"/>
        <v>0.394667602175057</v>
      </c>
      <c r="T171" s="9">
        <f>SUM(T165:T170)</f>
        <v>28</v>
      </c>
      <c r="U171" s="12">
        <f t="shared" si="49"/>
        <v>0.24557095246447994</v>
      </c>
      <c r="V171" s="37">
        <f>SUM(V165:V170)</f>
        <v>415</v>
      </c>
      <c r="W171" s="36">
        <f>V171/C171*100</f>
        <v>3.6397123311699704</v>
      </c>
    </row>
    <row r="172" spans="1:23" ht="15.75">
      <c r="A172" s="135">
        <v>25</v>
      </c>
      <c r="B172" s="1" t="s">
        <v>146</v>
      </c>
      <c r="C172" s="2">
        <v>1920</v>
      </c>
      <c r="D172" s="13">
        <v>15</v>
      </c>
      <c r="E172" s="10">
        <f aca="true" t="shared" si="68" ref="E172:E178">D172/C172*100</f>
        <v>0.78125</v>
      </c>
      <c r="F172" s="13">
        <v>18</v>
      </c>
      <c r="G172" s="28">
        <f t="shared" si="50"/>
        <v>0.9375</v>
      </c>
      <c r="H172" s="14">
        <v>10</v>
      </c>
      <c r="I172" s="10">
        <f t="shared" si="51"/>
        <v>0.5208333333333333</v>
      </c>
      <c r="J172" s="14">
        <v>6</v>
      </c>
      <c r="K172" s="28">
        <f t="shared" si="45"/>
        <v>0.3125</v>
      </c>
      <c r="L172" s="14">
        <v>12</v>
      </c>
      <c r="M172" s="28">
        <f t="shared" si="46"/>
        <v>0.625</v>
      </c>
      <c r="N172" s="14">
        <v>9</v>
      </c>
      <c r="O172" s="28">
        <f t="shared" si="47"/>
        <v>0.46875</v>
      </c>
      <c r="P172" s="6">
        <v>8</v>
      </c>
      <c r="Q172" s="69">
        <f t="shared" si="52"/>
        <v>0.4166666666666667</v>
      </c>
      <c r="R172" s="6">
        <v>9</v>
      </c>
      <c r="S172" s="69">
        <f t="shared" si="48"/>
        <v>0.46875</v>
      </c>
      <c r="T172" s="6">
        <v>9</v>
      </c>
      <c r="U172" s="28">
        <f t="shared" si="49"/>
        <v>0.46875</v>
      </c>
      <c r="V172" s="33">
        <f aca="true" t="shared" si="69" ref="V172:V178">D172+F172+H172+J172+L172+N172+P172+R172+T172</f>
        <v>96</v>
      </c>
      <c r="W172" s="34">
        <f aca="true" t="shared" si="70" ref="W172:W178">V172/C172*100</f>
        <v>5</v>
      </c>
    </row>
    <row r="173" spans="1:23" ht="15.75">
      <c r="A173" s="136"/>
      <c r="B173" s="1" t="s">
        <v>147</v>
      </c>
      <c r="C173" s="2">
        <v>1788</v>
      </c>
      <c r="D173" s="13">
        <v>8</v>
      </c>
      <c r="E173" s="10">
        <f t="shared" si="68"/>
        <v>0.44742729306487694</v>
      </c>
      <c r="F173" s="13">
        <v>5</v>
      </c>
      <c r="G173" s="28">
        <f t="shared" si="50"/>
        <v>0.2796420581655481</v>
      </c>
      <c r="H173" s="14">
        <v>7</v>
      </c>
      <c r="I173" s="10">
        <f t="shared" si="51"/>
        <v>0.39149888143176736</v>
      </c>
      <c r="J173" s="14">
        <v>8</v>
      </c>
      <c r="K173" s="28">
        <f t="shared" si="45"/>
        <v>0.44742729306487694</v>
      </c>
      <c r="L173" s="14">
        <v>4</v>
      </c>
      <c r="M173" s="28">
        <f t="shared" si="46"/>
        <v>0.22371364653243847</v>
      </c>
      <c r="N173" s="14">
        <v>13</v>
      </c>
      <c r="O173" s="28">
        <f t="shared" si="47"/>
        <v>0.727069351230425</v>
      </c>
      <c r="P173" s="6">
        <v>6</v>
      </c>
      <c r="Q173" s="69">
        <f t="shared" si="52"/>
        <v>0.33557046979865773</v>
      </c>
      <c r="R173" s="6">
        <v>4</v>
      </c>
      <c r="S173" s="69">
        <f t="shared" si="48"/>
        <v>0.22371364653243847</v>
      </c>
      <c r="T173" s="6">
        <v>5</v>
      </c>
      <c r="U173" s="28">
        <f t="shared" si="49"/>
        <v>0.2796420581655481</v>
      </c>
      <c r="V173" s="33">
        <f t="shared" si="69"/>
        <v>60</v>
      </c>
      <c r="W173" s="34">
        <f t="shared" si="70"/>
        <v>3.3557046979865772</v>
      </c>
    </row>
    <row r="174" spans="1:23" ht="15.75">
      <c r="A174" s="136"/>
      <c r="B174" s="1" t="s">
        <v>148</v>
      </c>
      <c r="C174" s="2">
        <v>1861</v>
      </c>
      <c r="D174" s="13">
        <v>6</v>
      </c>
      <c r="E174" s="10">
        <f t="shared" si="68"/>
        <v>0.32240730789897903</v>
      </c>
      <c r="F174" s="13">
        <v>18</v>
      </c>
      <c r="G174" s="28">
        <f t="shared" si="50"/>
        <v>0.967221923696937</v>
      </c>
      <c r="H174" s="14">
        <v>12</v>
      </c>
      <c r="I174" s="10">
        <f t="shared" si="51"/>
        <v>0.6448146157979581</v>
      </c>
      <c r="J174" s="14">
        <v>6</v>
      </c>
      <c r="K174" s="28">
        <f t="shared" si="45"/>
        <v>0.32240730789897903</v>
      </c>
      <c r="L174" s="14">
        <v>8</v>
      </c>
      <c r="M174" s="28">
        <f t="shared" si="46"/>
        <v>0.42987641053197206</v>
      </c>
      <c r="N174" s="14">
        <v>10</v>
      </c>
      <c r="O174" s="28">
        <f t="shared" si="47"/>
        <v>0.537345513164965</v>
      </c>
      <c r="P174" s="6">
        <v>11</v>
      </c>
      <c r="Q174" s="69">
        <f t="shared" si="52"/>
        <v>0.5910800644814616</v>
      </c>
      <c r="R174" s="6">
        <v>5</v>
      </c>
      <c r="S174" s="69">
        <f t="shared" si="48"/>
        <v>0.2686727565824825</v>
      </c>
      <c r="T174" s="6">
        <v>7</v>
      </c>
      <c r="U174" s="28">
        <f t="shared" si="49"/>
        <v>0.37614185921547555</v>
      </c>
      <c r="V174" s="33">
        <f t="shared" si="69"/>
        <v>83</v>
      </c>
      <c r="W174" s="34">
        <f t="shared" si="70"/>
        <v>4.45996775926921</v>
      </c>
    </row>
    <row r="175" spans="1:23" ht="15.75">
      <c r="A175" s="136"/>
      <c r="B175" s="1" t="s">
        <v>149</v>
      </c>
      <c r="C175" s="2">
        <v>1212</v>
      </c>
      <c r="D175" s="13">
        <v>4</v>
      </c>
      <c r="E175" s="10">
        <f t="shared" si="68"/>
        <v>0.33003300330033003</v>
      </c>
      <c r="F175" s="13">
        <v>12</v>
      </c>
      <c r="G175" s="28">
        <f t="shared" si="50"/>
        <v>0.9900990099009901</v>
      </c>
      <c r="H175" s="14">
        <v>10</v>
      </c>
      <c r="I175" s="10">
        <f t="shared" si="51"/>
        <v>0.825082508250825</v>
      </c>
      <c r="J175" s="14">
        <v>2</v>
      </c>
      <c r="K175" s="28">
        <f t="shared" si="45"/>
        <v>0.16501650165016502</v>
      </c>
      <c r="L175" s="14">
        <v>4</v>
      </c>
      <c r="M175" s="28">
        <f t="shared" si="46"/>
        <v>0.33003300330033003</v>
      </c>
      <c r="N175" s="14">
        <v>4</v>
      </c>
      <c r="O175" s="28">
        <f t="shared" si="47"/>
        <v>0.33003300330033003</v>
      </c>
      <c r="P175" s="6">
        <v>6</v>
      </c>
      <c r="Q175" s="69">
        <f t="shared" si="52"/>
        <v>0.49504950495049505</v>
      </c>
      <c r="R175" s="6">
        <v>5</v>
      </c>
      <c r="S175" s="69">
        <f t="shared" si="48"/>
        <v>0.4125412541254125</v>
      </c>
      <c r="T175" s="6">
        <v>4</v>
      </c>
      <c r="U175" s="28">
        <f t="shared" si="49"/>
        <v>0.33003300330033003</v>
      </c>
      <c r="V175" s="33">
        <f t="shared" si="69"/>
        <v>51</v>
      </c>
      <c r="W175" s="34">
        <f t="shared" si="70"/>
        <v>4.207920792079208</v>
      </c>
    </row>
    <row r="176" spans="1:23" ht="15.75">
      <c r="A176" s="136"/>
      <c r="B176" s="1" t="s">
        <v>150</v>
      </c>
      <c r="C176" s="2">
        <v>1602</v>
      </c>
      <c r="D176" s="13">
        <v>25</v>
      </c>
      <c r="E176" s="10">
        <f t="shared" si="68"/>
        <v>1.5605493133583022</v>
      </c>
      <c r="F176" s="13">
        <v>7</v>
      </c>
      <c r="G176" s="28">
        <f t="shared" si="50"/>
        <v>0.4369538077403246</v>
      </c>
      <c r="H176" s="14">
        <v>12</v>
      </c>
      <c r="I176" s="10">
        <f t="shared" si="51"/>
        <v>0.7490636704119851</v>
      </c>
      <c r="J176" s="14">
        <v>2</v>
      </c>
      <c r="K176" s="28">
        <f t="shared" si="45"/>
        <v>0.12484394506866417</v>
      </c>
      <c r="L176" s="14">
        <v>9</v>
      </c>
      <c r="M176" s="28">
        <f t="shared" si="46"/>
        <v>0.5617977528089888</v>
      </c>
      <c r="N176" s="14">
        <v>6</v>
      </c>
      <c r="O176" s="28">
        <f t="shared" si="47"/>
        <v>0.37453183520599254</v>
      </c>
      <c r="P176" s="6">
        <v>10</v>
      </c>
      <c r="Q176" s="69">
        <f t="shared" si="52"/>
        <v>0.6242197253433208</v>
      </c>
      <c r="R176" s="6">
        <v>6</v>
      </c>
      <c r="S176" s="69">
        <f t="shared" si="48"/>
        <v>0.37453183520599254</v>
      </c>
      <c r="T176" s="6">
        <v>3</v>
      </c>
      <c r="U176" s="28">
        <f t="shared" si="49"/>
        <v>0.18726591760299627</v>
      </c>
      <c r="V176" s="33">
        <f t="shared" si="69"/>
        <v>80</v>
      </c>
      <c r="W176" s="34">
        <f t="shared" si="70"/>
        <v>4.9937578027465666</v>
      </c>
    </row>
    <row r="177" spans="1:23" ht="15.75">
      <c r="A177" s="136"/>
      <c r="B177" s="1" t="s">
        <v>151</v>
      </c>
      <c r="C177" s="2">
        <v>1725</v>
      </c>
      <c r="D177" s="13">
        <v>12</v>
      </c>
      <c r="E177" s="10">
        <f t="shared" si="68"/>
        <v>0.6956521739130435</v>
      </c>
      <c r="F177" s="13">
        <v>18</v>
      </c>
      <c r="G177" s="28">
        <f t="shared" si="50"/>
        <v>1.0434782608695654</v>
      </c>
      <c r="H177" s="14">
        <v>14</v>
      </c>
      <c r="I177" s="10">
        <f t="shared" si="51"/>
        <v>0.8115942028985508</v>
      </c>
      <c r="J177" s="14">
        <v>8</v>
      </c>
      <c r="K177" s="28">
        <f t="shared" si="45"/>
        <v>0.463768115942029</v>
      </c>
      <c r="L177" s="14">
        <v>9</v>
      </c>
      <c r="M177" s="28">
        <f t="shared" si="46"/>
        <v>0.5217391304347827</v>
      </c>
      <c r="N177" s="14">
        <v>11</v>
      </c>
      <c r="O177" s="28">
        <f t="shared" si="47"/>
        <v>0.6376811594202898</v>
      </c>
      <c r="P177" s="6">
        <v>22</v>
      </c>
      <c r="Q177" s="69">
        <f t="shared" si="52"/>
        <v>1.2753623188405796</v>
      </c>
      <c r="R177" s="6">
        <v>8</v>
      </c>
      <c r="S177" s="69">
        <f t="shared" si="48"/>
        <v>0.463768115942029</v>
      </c>
      <c r="T177" s="6">
        <v>3</v>
      </c>
      <c r="U177" s="28">
        <f t="shared" si="49"/>
        <v>0.17391304347826086</v>
      </c>
      <c r="V177" s="33">
        <f t="shared" si="69"/>
        <v>105</v>
      </c>
      <c r="W177" s="34">
        <f t="shared" si="70"/>
        <v>6.086956521739131</v>
      </c>
    </row>
    <row r="178" spans="1:23" ht="15.75">
      <c r="A178" s="136"/>
      <c r="B178" s="1" t="s">
        <v>152</v>
      </c>
      <c r="C178" s="2">
        <v>1771</v>
      </c>
      <c r="D178" s="13">
        <v>22</v>
      </c>
      <c r="E178" s="10">
        <f t="shared" si="68"/>
        <v>1.2422360248447204</v>
      </c>
      <c r="F178" s="13">
        <v>12</v>
      </c>
      <c r="G178" s="28">
        <f t="shared" si="50"/>
        <v>0.6775832862789385</v>
      </c>
      <c r="H178" s="14">
        <v>8</v>
      </c>
      <c r="I178" s="10">
        <f t="shared" si="51"/>
        <v>0.4517221908526256</v>
      </c>
      <c r="J178" s="14">
        <v>3</v>
      </c>
      <c r="K178" s="28">
        <f t="shared" si="45"/>
        <v>0.16939582156973462</v>
      </c>
      <c r="L178" s="14">
        <v>5</v>
      </c>
      <c r="M178" s="28">
        <f t="shared" si="46"/>
        <v>0.282326369282891</v>
      </c>
      <c r="N178" s="14">
        <v>12</v>
      </c>
      <c r="O178" s="28">
        <f t="shared" si="47"/>
        <v>0.6775832862789385</v>
      </c>
      <c r="P178" s="6">
        <v>12</v>
      </c>
      <c r="Q178" s="69">
        <f t="shared" si="52"/>
        <v>0.6775832862789385</v>
      </c>
      <c r="R178" s="6">
        <v>3</v>
      </c>
      <c r="S178" s="69">
        <f t="shared" si="48"/>
        <v>0.16939582156973462</v>
      </c>
      <c r="T178" s="6">
        <v>4</v>
      </c>
      <c r="U178" s="28">
        <f t="shared" si="49"/>
        <v>0.2258610954263128</v>
      </c>
      <c r="V178" s="33">
        <f t="shared" si="69"/>
        <v>81</v>
      </c>
      <c r="W178" s="34">
        <f t="shared" si="70"/>
        <v>4.573687182382835</v>
      </c>
    </row>
    <row r="179" spans="1:23" ht="15.75">
      <c r="A179" s="137"/>
      <c r="B179" s="7" t="s">
        <v>218</v>
      </c>
      <c r="C179" s="8">
        <f>SUM(C172:C178)</f>
        <v>11879</v>
      </c>
      <c r="D179" s="9">
        <f>SUM(D172:D178)</f>
        <v>92</v>
      </c>
      <c r="E179" s="11">
        <f>D179/C179*100</f>
        <v>0.7744759659904032</v>
      </c>
      <c r="F179" s="9">
        <f>SUM(F172:F178)</f>
        <v>90</v>
      </c>
      <c r="G179" s="12">
        <f t="shared" si="50"/>
        <v>0.7576395319471336</v>
      </c>
      <c r="H179" s="9">
        <f>SUM(H172:H178)</f>
        <v>73</v>
      </c>
      <c r="I179" s="12">
        <f t="shared" si="51"/>
        <v>0.6145298425793416</v>
      </c>
      <c r="J179" s="9">
        <f>SUM(J172:J178)</f>
        <v>35</v>
      </c>
      <c r="K179" s="12">
        <f t="shared" si="45"/>
        <v>0.29463759575721865</v>
      </c>
      <c r="L179" s="9">
        <f>SUM(L172:L178)</f>
        <v>51</v>
      </c>
      <c r="M179" s="12">
        <f t="shared" si="46"/>
        <v>0.42932906810337573</v>
      </c>
      <c r="N179" s="9">
        <f>SUM(N172:N178)</f>
        <v>65</v>
      </c>
      <c r="O179" s="12">
        <f t="shared" si="47"/>
        <v>0.5471841064062631</v>
      </c>
      <c r="P179" s="9">
        <f>SUM(P172:P178)</f>
        <v>75</v>
      </c>
      <c r="Q179" s="12">
        <f t="shared" si="52"/>
        <v>0.6313662766226114</v>
      </c>
      <c r="R179" s="9">
        <f>SUM(R172:R178)</f>
        <v>40</v>
      </c>
      <c r="S179" s="12">
        <f t="shared" si="48"/>
        <v>0.3367286808653927</v>
      </c>
      <c r="T179" s="9">
        <f>SUM(T172:T178)</f>
        <v>35</v>
      </c>
      <c r="U179" s="12">
        <f t="shared" si="49"/>
        <v>0.29463759575721865</v>
      </c>
      <c r="V179" s="37">
        <f>SUM(V172:V178)</f>
        <v>556</v>
      </c>
      <c r="W179" s="36">
        <f>V179/C179*100</f>
        <v>4.680528664028959</v>
      </c>
    </row>
    <row r="180" spans="1:23" ht="15.75">
      <c r="A180" s="132">
        <v>26</v>
      </c>
      <c r="B180" s="1" t="s">
        <v>153</v>
      </c>
      <c r="C180" s="3">
        <v>2057</v>
      </c>
      <c r="D180" s="13">
        <v>12</v>
      </c>
      <c r="E180" s="10">
        <f aca="true" t="shared" si="71" ref="E180:E185">D180/C180*100</f>
        <v>0.583373845405931</v>
      </c>
      <c r="F180" s="13">
        <v>14</v>
      </c>
      <c r="G180" s="28">
        <f t="shared" si="50"/>
        <v>0.6806028196402528</v>
      </c>
      <c r="H180" s="14">
        <v>14</v>
      </c>
      <c r="I180" s="10">
        <f t="shared" si="51"/>
        <v>0.6806028196402528</v>
      </c>
      <c r="J180" s="14">
        <v>6</v>
      </c>
      <c r="K180" s="28">
        <f t="shared" si="45"/>
        <v>0.2916869227029655</v>
      </c>
      <c r="L180" s="14">
        <v>3</v>
      </c>
      <c r="M180" s="28">
        <f t="shared" si="46"/>
        <v>0.14584346135148274</v>
      </c>
      <c r="N180" s="14">
        <v>16</v>
      </c>
      <c r="O180" s="28">
        <f t="shared" si="47"/>
        <v>0.7778317938745746</v>
      </c>
      <c r="P180" s="6">
        <v>9</v>
      </c>
      <c r="Q180" s="69">
        <f t="shared" si="52"/>
        <v>0.4375303840544483</v>
      </c>
      <c r="R180" s="6">
        <v>11</v>
      </c>
      <c r="S180" s="69">
        <f t="shared" si="48"/>
        <v>0.53475935828877</v>
      </c>
      <c r="T180" s="6">
        <v>2</v>
      </c>
      <c r="U180" s="28">
        <f t="shared" si="49"/>
        <v>0.09722897423432182</v>
      </c>
      <c r="V180" s="33">
        <f aca="true" t="shared" si="72" ref="V180:V185">D180+F180+H180+J180+L180+N180+P180+R180+T180</f>
        <v>87</v>
      </c>
      <c r="W180" s="34">
        <f aca="true" t="shared" si="73" ref="W180:W185">V180/C180*100</f>
        <v>4.229460379192999</v>
      </c>
    </row>
    <row r="181" spans="1:23" ht="15.75">
      <c r="A181" s="133"/>
      <c r="B181" s="1" t="s">
        <v>154</v>
      </c>
      <c r="C181" s="2">
        <v>2074</v>
      </c>
      <c r="D181" s="13">
        <v>4</v>
      </c>
      <c r="E181" s="10">
        <f t="shared" si="71"/>
        <v>0.19286403085824494</v>
      </c>
      <c r="F181" s="13">
        <v>18</v>
      </c>
      <c r="G181" s="28">
        <f t="shared" si="50"/>
        <v>0.8678881388621021</v>
      </c>
      <c r="H181" s="14">
        <v>7</v>
      </c>
      <c r="I181" s="10">
        <f t="shared" si="51"/>
        <v>0.33751205400192863</v>
      </c>
      <c r="J181" s="14">
        <v>3</v>
      </c>
      <c r="K181" s="28">
        <f t="shared" si="45"/>
        <v>0.14464802314368372</v>
      </c>
      <c r="L181" s="14">
        <v>5</v>
      </c>
      <c r="M181" s="28">
        <f t="shared" si="46"/>
        <v>0.2410800385728062</v>
      </c>
      <c r="N181" s="14">
        <v>25</v>
      </c>
      <c r="O181" s="28">
        <f t="shared" si="47"/>
        <v>1.2054001928640308</v>
      </c>
      <c r="P181" s="6">
        <v>13</v>
      </c>
      <c r="Q181" s="69">
        <f t="shared" si="52"/>
        <v>0.626808100289296</v>
      </c>
      <c r="R181" s="6">
        <v>8</v>
      </c>
      <c r="S181" s="69">
        <f t="shared" si="48"/>
        <v>0.3857280617164899</v>
      </c>
      <c r="T181" s="6">
        <v>8</v>
      </c>
      <c r="U181" s="28">
        <f t="shared" si="49"/>
        <v>0.3857280617164899</v>
      </c>
      <c r="V181" s="33">
        <f t="shared" si="72"/>
        <v>91</v>
      </c>
      <c r="W181" s="34">
        <f t="shared" si="73"/>
        <v>4.3876567020250725</v>
      </c>
    </row>
    <row r="182" spans="1:23" ht="15.75">
      <c r="A182" s="133"/>
      <c r="B182" s="1" t="s">
        <v>155</v>
      </c>
      <c r="C182" s="2">
        <v>2163</v>
      </c>
      <c r="D182" s="13">
        <v>4</v>
      </c>
      <c r="E182" s="10">
        <f t="shared" si="71"/>
        <v>0.18492834026814609</v>
      </c>
      <c r="F182" s="13">
        <v>12</v>
      </c>
      <c r="G182" s="28">
        <f t="shared" si="50"/>
        <v>0.5547850208044383</v>
      </c>
      <c r="H182" s="14">
        <v>7</v>
      </c>
      <c r="I182" s="10">
        <f t="shared" si="51"/>
        <v>0.3236245954692557</v>
      </c>
      <c r="J182" s="14">
        <v>2</v>
      </c>
      <c r="K182" s="28">
        <f t="shared" si="45"/>
        <v>0.09246417013407304</v>
      </c>
      <c r="L182" s="14">
        <v>11</v>
      </c>
      <c r="M182" s="28">
        <f t="shared" si="46"/>
        <v>0.5085529357374018</v>
      </c>
      <c r="N182" s="14">
        <v>34</v>
      </c>
      <c r="O182" s="28">
        <f t="shared" si="47"/>
        <v>1.5718908922792418</v>
      </c>
      <c r="P182" s="6">
        <v>13</v>
      </c>
      <c r="Q182" s="69">
        <f t="shared" si="52"/>
        <v>0.6010171058714748</v>
      </c>
      <c r="R182" s="6">
        <v>7</v>
      </c>
      <c r="S182" s="69">
        <f t="shared" si="48"/>
        <v>0.3236245954692557</v>
      </c>
      <c r="T182" s="6">
        <v>6</v>
      </c>
      <c r="U182" s="28">
        <f t="shared" si="49"/>
        <v>0.27739251040221913</v>
      </c>
      <c r="V182" s="33">
        <f t="shared" si="72"/>
        <v>96</v>
      </c>
      <c r="W182" s="34">
        <f t="shared" si="73"/>
        <v>4.438280166435506</v>
      </c>
    </row>
    <row r="183" spans="1:23" ht="15.75">
      <c r="A183" s="133"/>
      <c r="B183" s="1" t="s">
        <v>156</v>
      </c>
      <c r="C183" s="2">
        <v>1956</v>
      </c>
      <c r="D183" s="13">
        <v>3</v>
      </c>
      <c r="E183" s="10">
        <f t="shared" si="71"/>
        <v>0.15337423312883436</v>
      </c>
      <c r="F183" s="13">
        <v>8</v>
      </c>
      <c r="G183" s="28">
        <f t="shared" si="50"/>
        <v>0.408997955010225</v>
      </c>
      <c r="H183" s="14">
        <v>11</v>
      </c>
      <c r="I183" s="10">
        <f t="shared" si="51"/>
        <v>0.5623721881390593</v>
      </c>
      <c r="J183" s="14">
        <v>4</v>
      </c>
      <c r="K183" s="28">
        <f t="shared" si="45"/>
        <v>0.2044989775051125</v>
      </c>
      <c r="L183" s="14">
        <v>4</v>
      </c>
      <c r="M183" s="28">
        <f t="shared" si="46"/>
        <v>0.2044989775051125</v>
      </c>
      <c r="N183" s="14">
        <v>37</v>
      </c>
      <c r="O183" s="28">
        <f t="shared" si="47"/>
        <v>1.8916155419222904</v>
      </c>
      <c r="P183" s="6">
        <v>26</v>
      </c>
      <c r="Q183" s="69">
        <f t="shared" si="52"/>
        <v>1.329243353783231</v>
      </c>
      <c r="R183" s="6">
        <v>11</v>
      </c>
      <c r="S183" s="69">
        <f t="shared" si="48"/>
        <v>0.5623721881390593</v>
      </c>
      <c r="T183" s="6">
        <v>9</v>
      </c>
      <c r="U183" s="28">
        <f t="shared" si="49"/>
        <v>0.4601226993865031</v>
      </c>
      <c r="V183" s="33">
        <f t="shared" si="72"/>
        <v>113</v>
      </c>
      <c r="W183" s="34">
        <f t="shared" si="73"/>
        <v>5.777096114519428</v>
      </c>
    </row>
    <row r="184" spans="1:23" ht="15.75">
      <c r="A184" s="133"/>
      <c r="B184" s="1" t="s">
        <v>157</v>
      </c>
      <c r="C184" s="2">
        <v>1837</v>
      </c>
      <c r="D184" s="13">
        <v>5</v>
      </c>
      <c r="E184" s="10">
        <f t="shared" si="71"/>
        <v>0.2721829069134458</v>
      </c>
      <c r="F184" s="13">
        <v>9</v>
      </c>
      <c r="G184" s="28">
        <f t="shared" si="50"/>
        <v>0.4899292324442025</v>
      </c>
      <c r="H184" s="14">
        <v>7</v>
      </c>
      <c r="I184" s="10">
        <f t="shared" si="51"/>
        <v>0.38105606967882416</v>
      </c>
      <c r="J184" s="14">
        <v>9</v>
      </c>
      <c r="K184" s="28">
        <f t="shared" si="45"/>
        <v>0.4899292324442025</v>
      </c>
      <c r="L184" s="14">
        <v>4</v>
      </c>
      <c r="M184" s="28">
        <f t="shared" si="46"/>
        <v>0.21774632553075668</v>
      </c>
      <c r="N184" s="14">
        <v>20</v>
      </c>
      <c r="O184" s="28">
        <f t="shared" si="47"/>
        <v>1.0887316276537833</v>
      </c>
      <c r="P184" s="6">
        <v>11</v>
      </c>
      <c r="Q184" s="69">
        <f t="shared" si="52"/>
        <v>0.5988023952095809</v>
      </c>
      <c r="R184" s="6">
        <v>7</v>
      </c>
      <c r="S184" s="69">
        <f t="shared" si="48"/>
        <v>0.38105606967882416</v>
      </c>
      <c r="T184" s="6">
        <v>4</v>
      </c>
      <c r="U184" s="28">
        <f t="shared" si="49"/>
        <v>0.21774632553075668</v>
      </c>
      <c r="V184" s="33">
        <f t="shared" si="72"/>
        <v>76</v>
      </c>
      <c r="W184" s="34">
        <f t="shared" si="73"/>
        <v>4.137180185084377</v>
      </c>
    </row>
    <row r="185" spans="1:23" ht="15.75">
      <c r="A185" s="133"/>
      <c r="B185" s="1" t="s">
        <v>158</v>
      </c>
      <c r="C185" s="2">
        <v>1601</v>
      </c>
      <c r="D185" s="13">
        <v>4</v>
      </c>
      <c r="E185" s="10">
        <f t="shared" si="71"/>
        <v>0.24984384759525297</v>
      </c>
      <c r="F185" s="13">
        <v>3</v>
      </c>
      <c r="G185" s="28">
        <f t="shared" si="50"/>
        <v>0.18738288569643974</v>
      </c>
      <c r="H185" s="14">
        <v>5</v>
      </c>
      <c r="I185" s="10">
        <f t="shared" si="51"/>
        <v>0.3123048094940662</v>
      </c>
      <c r="J185" s="14">
        <v>5</v>
      </c>
      <c r="K185" s="28">
        <f t="shared" si="45"/>
        <v>0.3123048094940662</v>
      </c>
      <c r="L185" s="14">
        <v>5</v>
      </c>
      <c r="M185" s="28">
        <f t="shared" si="46"/>
        <v>0.3123048094940662</v>
      </c>
      <c r="N185" s="14">
        <v>10</v>
      </c>
      <c r="O185" s="28">
        <f t="shared" si="47"/>
        <v>0.6246096189881324</v>
      </c>
      <c r="P185" s="6">
        <v>10</v>
      </c>
      <c r="Q185" s="69">
        <f t="shared" si="52"/>
        <v>0.6246096189881324</v>
      </c>
      <c r="R185" s="6">
        <v>2</v>
      </c>
      <c r="S185" s="69">
        <f t="shared" si="48"/>
        <v>0.12492192379762648</v>
      </c>
      <c r="T185" s="6">
        <v>2</v>
      </c>
      <c r="U185" s="28">
        <f t="shared" si="49"/>
        <v>0.12492192379762648</v>
      </c>
      <c r="V185" s="33">
        <f t="shared" si="72"/>
        <v>46</v>
      </c>
      <c r="W185" s="34">
        <f t="shared" si="73"/>
        <v>2.873204247345409</v>
      </c>
    </row>
    <row r="186" spans="1:23" ht="15.75">
      <c r="A186" s="134"/>
      <c r="B186" s="7" t="s">
        <v>218</v>
      </c>
      <c r="C186" s="8">
        <f>SUM(C180:C185)</f>
        <v>11688</v>
      </c>
      <c r="D186" s="9">
        <f>SUM(D180:D185)</f>
        <v>32</v>
      </c>
      <c r="E186" s="11">
        <f>D186/C186*100</f>
        <v>0.2737850787132101</v>
      </c>
      <c r="F186" s="9">
        <f>SUM(F180:F185)</f>
        <v>64</v>
      </c>
      <c r="G186" s="12">
        <f t="shared" si="50"/>
        <v>0.5475701574264202</v>
      </c>
      <c r="H186" s="9">
        <f>SUM(H180:H185)</f>
        <v>51</v>
      </c>
      <c r="I186" s="12">
        <f t="shared" si="51"/>
        <v>0.4363449691991786</v>
      </c>
      <c r="J186" s="9">
        <f>SUM(J180:J185)</f>
        <v>29</v>
      </c>
      <c r="K186" s="12">
        <f t="shared" si="45"/>
        <v>0.24811772758384668</v>
      </c>
      <c r="L186" s="9">
        <f>SUM(L180:L185)</f>
        <v>32</v>
      </c>
      <c r="M186" s="12">
        <f t="shared" si="46"/>
        <v>0.2737850787132101</v>
      </c>
      <c r="N186" s="9">
        <f>SUM(N180:N185)</f>
        <v>142</v>
      </c>
      <c r="O186" s="12">
        <f t="shared" si="47"/>
        <v>1.21492128678987</v>
      </c>
      <c r="P186" s="9">
        <f>SUM(P180:P185)</f>
        <v>82</v>
      </c>
      <c r="Q186" s="12">
        <f t="shared" si="52"/>
        <v>0.7015742642026009</v>
      </c>
      <c r="R186" s="9">
        <f>SUM(R180:R185)</f>
        <v>46</v>
      </c>
      <c r="S186" s="12">
        <f t="shared" si="48"/>
        <v>0.39356605065023953</v>
      </c>
      <c r="T186" s="9">
        <f>SUM(T180:T185)</f>
        <v>31</v>
      </c>
      <c r="U186" s="12">
        <f t="shared" si="49"/>
        <v>0.26522929500342235</v>
      </c>
      <c r="V186" s="37">
        <f>SUM(V180:V185)</f>
        <v>509</v>
      </c>
      <c r="W186" s="36">
        <f>V186/C186*100</f>
        <v>4.354893908281999</v>
      </c>
    </row>
    <row r="187" spans="1:23" ht="15.75">
      <c r="A187" s="135">
        <v>27</v>
      </c>
      <c r="B187" s="1" t="s">
        <v>159</v>
      </c>
      <c r="C187" s="2">
        <v>1629</v>
      </c>
      <c r="D187" s="13">
        <v>6</v>
      </c>
      <c r="E187" s="10">
        <f aca="true" t="shared" si="74" ref="E187:E192">D187/C187*100</f>
        <v>0.3683241252302026</v>
      </c>
      <c r="F187" s="13">
        <v>4</v>
      </c>
      <c r="G187" s="28">
        <f t="shared" si="50"/>
        <v>0.24554941682013504</v>
      </c>
      <c r="H187" s="14">
        <v>5</v>
      </c>
      <c r="I187" s="10">
        <f t="shared" si="51"/>
        <v>0.3069367710251688</v>
      </c>
      <c r="J187" s="14">
        <v>4</v>
      </c>
      <c r="K187" s="28">
        <f t="shared" si="45"/>
        <v>0.24554941682013504</v>
      </c>
      <c r="L187" s="14">
        <v>4</v>
      </c>
      <c r="M187" s="28">
        <f t="shared" si="46"/>
        <v>0.24554941682013504</v>
      </c>
      <c r="N187" s="14">
        <v>7</v>
      </c>
      <c r="O187" s="28">
        <f t="shared" si="47"/>
        <v>0.42971147943523635</v>
      </c>
      <c r="P187" s="6">
        <v>14</v>
      </c>
      <c r="Q187" s="69">
        <f t="shared" si="52"/>
        <v>0.8594229588704727</v>
      </c>
      <c r="R187" s="6">
        <v>7</v>
      </c>
      <c r="S187" s="69">
        <f t="shared" si="48"/>
        <v>0.42971147943523635</v>
      </c>
      <c r="T187" s="6">
        <v>3</v>
      </c>
      <c r="U187" s="28">
        <f t="shared" si="49"/>
        <v>0.1841620626151013</v>
      </c>
      <c r="V187" s="33">
        <f aca="true" t="shared" si="75" ref="V187:V192">D187+F187+H187+J187+L187+N187+P187+R187+T187</f>
        <v>54</v>
      </c>
      <c r="W187" s="34">
        <f aca="true" t="shared" si="76" ref="W187:W192">V187/C187*100</f>
        <v>3.314917127071823</v>
      </c>
    </row>
    <row r="188" spans="1:23" ht="15.75">
      <c r="A188" s="136"/>
      <c r="B188" s="1" t="s">
        <v>160</v>
      </c>
      <c r="C188" s="2">
        <v>2139</v>
      </c>
      <c r="D188" s="13">
        <v>14</v>
      </c>
      <c r="E188" s="10">
        <f t="shared" si="74"/>
        <v>0.6545114539504442</v>
      </c>
      <c r="F188" s="13">
        <v>9</v>
      </c>
      <c r="G188" s="28">
        <f t="shared" si="50"/>
        <v>0.42075736325385693</v>
      </c>
      <c r="H188" s="14">
        <v>7</v>
      </c>
      <c r="I188" s="10">
        <f t="shared" si="51"/>
        <v>0.3272557269752221</v>
      </c>
      <c r="J188" s="14">
        <v>8</v>
      </c>
      <c r="K188" s="28">
        <f t="shared" si="45"/>
        <v>0.3740065451145395</v>
      </c>
      <c r="L188" s="14">
        <v>9</v>
      </c>
      <c r="M188" s="28">
        <f t="shared" si="46"/>
        <v>0.42075736325385693</v>
      </c>
      <c r="N188" s="14">
        <v>13</v>
      </c>
      <c r="O188" s="28">
        <f t="shared" si="47"/>
        <v>0.6077606358111267</v>
      </c>
      <c r="P188" s="6">
        <v>9</v>
      </c>
      <c r="Q188" s="69">
        <f t="shared" si="52"/>
        <v>0.42075736325385693</v>
      </c>
      <c r="R188" s="6">
        <v>11</v>
      </c>
      <c r="S188" s="69">
        <f t="shared" si="48"/>
        <v>0.5142589995324919</v>
      </c>
      <c r="T188" s="6">
        <v>12</v>
      </c>
      <c r="U188" s="28">
        <f t="shared" si="49"/>
        <v>0.5610098176718092</v>
      </c>
      <c r="V188" s="33">
        <f t="shared" si="75"/>
        <v>92</v>
      </c>
      <c r="W188" s="34">
        <f t="shared" si="76"/>
        <v>4.301075268817205</v>
      </c>
    </row>
    <row r="189" spans="1:23" ht="15.75">
      <c r="A189" s="136"/>
      <c r="B189" s="1" t="s">
        <v>161</v>
      </c>
      <c r="C189" s="2">
        <v>1991</v>
      </c>
      <c r="D189" s="13">
        <v>12</v>
      </c>
      <c r="E189" s="10">
        <f t="shared" si="74"/>
        <v>0.6027122049221497</v>
      </c>
      <c r="F189" s="13">
        <v>11</v>
      </c>
      <c r="G189" s="28">
        <f t="shared" si="50"/>
        <v>0.5524861878453038</v>
      </c>
      <c r="H189" s="14">
        <v>11</v>
      </c>
      <c r="I189" s="10">
        <f t="shared" si="51"/>
        <v>0.5524861878453038</v>
      </c>
      <c r="J189" s="14">
        <v>7</v>
      </c>
      <c r="K189" s="28">
        <f t="shared" si="45"/>
        <v>0.3515821195379206</v>
      </c>
      <c r="L189" s="14">
        <v>9</v>
      </c>
      <c r="M189" s="28">
        <f t="shared" si="46"/>
        <v>0.45203415369161226</v>
      </c>
      <c r="N189" s="14">
        <v>10</v>
      </c>
      <c r="O189" s="28">
        <f t="shared" si="47"/>
        <v>0.5022601707684581</v>
      </c>
      <c r="P189" s="6">
        <v>12</v>
      </c>
      <c r="Q189" s="69">
        <f t="shared" si="52"/>
        <v>0.6027122049221497</v>
      </c>
      <c r="R189" s="6">
        <v>10</v>
      </c>
      <c r="S189" s="69">
        <f t="shared" si="48"/>
        <v>0.5022601707684581</v>
      </c>
      <c r="T189" s="6">
        <v>3</v>
      </c>
      <c r="U189" s="28">
        <f t="shared" si="49"/>
        <v>0.15067805123053743</v>
      </c>
      <c r="V189" s="33">
        <f t="shared" si="75"/>
        <v>85</v>
      </c>
      <c r="W189" s="34">
        <f t="shared" si="76"/>
        <v>4.269211451531894</v>
      </c>
    </row>
    <row r="190" spans="1:23" ht="15.75">
      <c r="A190" s="136"/>
      <c r="B190" s="1" t="s">
        <v>162</v>
      </c>
      <c r="C190" s="2">
        <v>1738</v>
      </c>
      <c r="D190" s="13">
        <v>11</v>
      </c>
      <c r="E190" s="10">
        <f t="shared" si="74"/>
        <v>0.6329113924050633</v>
      </c>
      <c r="F190" s="13">
        <v>7</v>
      </c>
      <c r="G190" s="28">
        <f t="shared" si="50"/>
        <v>0.4027617951668585</v>
      </c>
      <c r="H190" s="14">
        <v>5</v>
      </c>
      <c r="I190" s="10">
        <f t="shared" si="51"/>
        <v>0.28768699654775604</v>
      </c>
      <c r="J190" s="14">
        <v>3</v>
      </c>
      <c r="K190" s="28">
        <f t="shared" si="45"/>
        <v>0.17261219792865362</v>
      </c>
      <c r="L190" s="14">
        <v>3</v>
      </c>
      <c r="M190" s="28">
        <f t="shared" si="46"/>
        <v>0.17261219792865362</v>
      </c>
      <c r="N190" s="14">
        <v>13</v>
      </c>
      <c r="O190" s="28">
        <f t="shared" si="47"/>
        <v>0.7479861910241657</v>
      </c>
      <c r="P190" s="6">
        <v>4</v>
      </c>
      <c r="Q190" s="69">
        <f t="shared" si="52"/>
        <v>0.23014959723820483</v>
      </c>
      <c r="R190" s="6">
        <v>5</v>
      </c>
      <c r="S190" s="69">
        <f t="shared" si="48"/>
        <v>0.28768699654775604</v>
      </c>
      <c r="T190" s="6">
        <v>3</v>
      </c>
      <c r="U190" s="28">
        <f t="shared" si="49"/>
        <v>0.17261219792865362</v>
      </c>
      <c r="V190" s="33">
        <f t="shared" si="75"/>
        <v>54</v>
      </c>
      <c r="W190" s="34">
        <f t="shared" si="76"/>
        <v>3.1070195627157653</v>
      </c>
    </row>
    <row r="191" spans="1:23" ht="15.75">
      <c r="A191" s="136"/>
      <c r="B191" s="1" t="s">
        <v>163</v>
      </c>
      <c r="C191" s="2">
        <v>2183</v>
      </c>
      <c r="D191" s="13">
        <v>12</v>
      </c>
      <c r="E191" s="10">
        <f t="shared" si="74"/>
        <v>0.5497022446174988</v>
      </c>
      <c r="F191" s="13">
        <v>14</v>
      </c>
      <c r="G191" s="28">
        <f t="shared" si="50"/>
        <v>0.641319285387082</v>
      </c>
      <c r="H191" s="14">
        <v>13</v>
      </c>
      <c r="I191" s="10">
        <f t="shared" si="51"/>
        <v>0.5955107650022904</v>
      </c>
      <c r="J191" s="14">
        <v>7</v>
      </c>
      <c r="K191" s="28">
        <f t="shared" si="45"/>
        <v>0.320659642693541</v>
      </c>
      <c r="L191" s="14">
        <v>4</v>
      </c>
      <c r="M191" s="28">
        <f t="shared" si="46"/>
        <v>0.1832340815391663</v>
      </c>
      <c r="N191" s="14">
        <v>12</v>
      </c>
      <c r="O191" s="28">
        <f t="shared" si="47"/>
        <v>0.5497022446174988</v>
      </c>
      <c r="P191" s="6">
        <v>7</v>
      </c>
      <c r="Q191" s="69">
        <f t="shared" si="52"/>
        <v>0.320659642693541</v>
      </c>
      <c r="R191" s="6">
        <v>4</v>
      </c>
      <c r="S191" s="69">
        <f t="shared" si="48"/>
        <v>0.1832340815391663</v>
      </c>
      <c r="T191" s="6">
        <v>4</v>
      </c>
      <c r="U191" s="28">
        <f t="shared" si="49"/>
        <v>0.1832340815391663</v>
      </c>
      <c r="V191" s="33">
        <f t="shared" si="75"/>
        <v>77</v>
      </c>
      <c r="W191" s="34">
        <f t="shared" si="76"/>
        <v>3.5272560696289506</v>
      </c>
    </row>
    <row r="192" spans="1:23" ht="15.75">
      <c r="A192" s="136"/>
      <c r="B192" s="1" t="s">
        <v>164</v>
      </c>
      <c r="C192" s="3">
        <v>1521</v>
      </c>
      <c r="D192" s="13">
        <v>7</v>
      </c>
      <c r="E192" s="10">
        <f t="shared" si="74"/>
        <v>0.46022353714661407</v>
      </c>
      <c r="F192" s="13">
        <v>5</v>
      </c>
      <c r="G192" s="28">
        <f t="shared" si="50"/>
        <v>0.3287310979618672</v>
      </c>
      <c r="H192" s="14">
        <v>6</v>
      </c>
      <c r="I192" s="10">
        <f t="shared" si="51"/>
        <v>0.39447731755424065</v>
      </c>
      <c r="J192" s="14">
        <v>3</v>
      </c>
      <c r="K192" s="28">
        <f t="shared" si="45"/>
        <v>0.19723865877712032</v>
      </c>
      <c r="L192" s="14">
        <v>4</v>
      </c>
      <c r="M192" s="28">
        <f t="shared" si="46"/>
        <v>0.26298487836949375</v>
      </c>
      <c r="N192" s="14">
        <v>5</v>
      </c>
      <c r="O192" s="28">
        <f t="shared" si="47"/>
        <v>0.3287310979618672</v>
      </c>
      <c r="P192" s="6">
        <v>4</v>
      </c>
      <c r="Q192" s="69">
        <f t="shared" si="52"/>
        <v>0.26298487836949375</v>
      </c>
      <c r="R192" s="6">
        <v>5</v>
      </c>
      <c r="S192" s="69">
        <f t="shared" si="48"/>
        <v>0.3287310979618672</v>
      </c>
      <c r="T192" s="6">
        <v>2</v>
      </c>
      <c r="U192" s="28">
        <f t="shared" si="49"/>
        <v>0.13149243918474687</v>
      </c>
      <c r="V192" s="33">
        <f t="shared" si="75"/>
        <v>41</v>
      </c>
      <c r="W192" s="34">
        <f t="shared" si="76"/>
        <v>2.695595003287311</v>
      </c>
    </row>
    <row r="193" spans="1:23" ht="15.75">
      <c r="A193" s="137"/>
      <c r="B193" s="7" t="s">
        <v>218</v>
      </c>
      <c r="C193" s="8">
        <f>SUM(C187:C192)</f>
        <v>11201</v>
      </c>
      <c r="D193" s="9">
        <f>SUM(D187:D192)</f>
        <v>62</v>
      </c>
      <c r="E193" s="11">
        <f>D193/C193*100</f>
        <v>0.5535220069636639</v>
      </c>
      <c r="F193" s="9">
        <f>SUM(F187:F192)</f>
        <v>50</v>
      </c>
      <c r="G193" s="12">
        <f t="shared" si="50"/>
        <v>0.4463887152932774</v>
      </c>
      <c r="H193" s="9">
        <f>SUM(H187:H192)</f>
        <v>47</v>
      </c>
      <c r="I193" s="12">
        <f t="shared" si="51"/>
        <v>0.41960539237568073</v>
      </c>
      <c r="J193" s="9">
        <f>SUM(J187:J192)</f>
        <v>32</v>
      </c>
      <c r="K193" s="12">
        <f t="shared" si="45"/>
        <v>0.2856887777876975</v>
      </c>
      <c r="L193" s="9">
        <f>SUM(L187:L192)</f>
        <v>33</v>
      </c>
      <c r="M193" s="12">
        <f t="shared" si="46"/>
        <v>0.2946165520935631</v>
      </c>
      <c r="N193" s="9">
        <f>SUM(N187:N192)</f>
        <v>60</v>
      </c>
      <c r="O193" s="12">
        <f t="shared" si="47"/>
        <v>0.5356664583519329</v>
      </c>
      <c r="P193" s="9">
        <f>SUM(P187:P192)</f>
        <v>50</v>
      </c>
      <c r="Q193" s="12">
        <f t="shared" si="52"/>
        <v>0.4463887152932774</v>
      </c>
      <c r="R193" s="9">
        <f>SUM(R187:R192)</f>
        <v>42</v>
      </c>
      <c r="S193" s="12">
        <f t="shared" si="48"/>
        <v>0.374966520846353</v>
      </c>
      <c r="T193" s="9">
        <f>SUM(T187:T192)</f>
        <v>27</v>
      </c>
      <c r="U193" s="12">
        <f t="shared" si="49"/>
        <v>0.24104990625836978</v>
      </c>
      <c r="V193" s="37">
        <f>SUM(V187:V192)</f>
        <v>403</v>
      </c>
      <c r="W193" s="36">
        <f>V193/C193*100</f>
        <v>3.5978930452638154</v>
      </c>
    </row>
    <row r="194" spans="1:23" ht="15.75">
      <c r="A194" s="132">
        <v>28</v>
      </c>
      <c r="B194" s="1" t="s">
        <v>165</v>
      </c>
      <c r="C194" s="3">
        <v>2000</v>
      </c>
      <c r="D194" s="13">
        <v>6</v>
      </c>
      <c r="E194" s="10">
        <f aca="true" t="shared" si="77" ref="E194:E199">D194/C194*100</f>
        <v>0.3</v>
      </c>
      <c r="F194" s="13">
        <v>9</v>
      </c>
      <c r="G194" s="28">
        <f t="shared" si="50"/>
        <v>0.44999999999999996</v>
      </c>
      <c r="H194" s="14">
        <v>7</v>
      </c>
      <c r="I194" s="10">
        <f t="shared" si="51"/>
        <v>0.35000000000000003</v>
      </c>
      <c r="J194" s="14">
        <v>4</v>
      </c>
      <c r="K194" s="28">
        <f t="shared" si="45"/>
        <v>0.2</v>
      </c>
      <c r="L194" s="14">
        <v>6</v>
      </c>
      <c r="M194" s="28">
        <f t="shared" si="46"/>
        <v>0.3</v>
      </c>
      <c r="N194" s="14">
        <v>6</v>
      </c>
      <c r="O194" s="28">
        <f t="shared" si="47"/>
        <v>0.3</v>
      </c>
      <c r="P194" s="6">
        <v>9</v>
      </c>
      <c r="Q194" s="69">
        <f t="shared" si="52"/>
        <v>0.44999999999999996</v>
      </c>
      <c r="R194" s="6">
        <v>9</v>
      </c>
      <c r="S194" s="69">
        <f t="shared" si="48"/>
        <v>0.44999999999999996</v>
      </c>
      <c r="T194" s="6">
        <v>2</v>
      </c>
      <c r="U194" s="28">
        <f t="shared" si="49"/>
        <v>0.1</v>
      </c>
      <c r="V194" s="33">
        <f aca="true" t="shared" si="78" ref="V194:V199">D194+F194+H194+J194+L194+N194+P194+R194+T194</f>
        <v>58</v>
      </c>
      <c r="W194" s="34">
        <f aca="true" t="shared" si="79" ref="W194:W199">V194/C194*100</f>
        <v>2.9000000000000004</v>
      </c>
    </row>
    <row r="195" spans="1:23" ht="15.75">
      <c r="A195" s="133"/>
      <c r="B195" s="1" t="s">
        <v>166</v>
      </c>
      <c r="C195" s="2">
        <v>1663</v>
      </c>
      <c r="D195" s="13">
        <v>8</v>
      </c>
      <c r="E195" s="10">
        <f t="shared" si="77"/>
        <v>0.4810583283223091</v>
      </c>
      <c r="F195" s="13">
        <v>12</v>
      </c>
      <c r="G195" s="28">
        <f t="shared" si="50"/>
        <v>0.7215874924834637</v>
      </c>
      <c r="H195" s="14">
        <v>12</v>
      </c>
      <c r="I195" s="10">
        <f t="shared" si="51"/>
        <v>0.7215874924834637</v>
      </c>
      <c r="J195" s="14">
        <v>4</v>
      </c>
      <c r="K195" s="28">
        <f t="shared" si="45"/>
        <v>0.24052916416115455</v>
      </c>
      <c r="L195" s="14">
        <v>6</v>
      </c>
      <c r="M195" s="28">
        <f t="shared" si="46"/>
        <v>0.3607937462417318</v>
      </c>
      <c r="N195" s="14">
        <v>7</v>
      </c>
      <c r="O195" s="28">
        <f t="shared" si="47"/>
        <v>0.4209260372820205</v>
      </c>
      <c r="P195" s="6">
        <v>10</v>
      </c>
      <c r="Q195" s="69">
        <f t="shared" si="52"/>
        <v>0.6013229104028863</v>
      </c>
      <c r="R195" s="6">
        <v>11</v>
      </c>
      <c r="S195" s="69">
        <f t="shared" si="48"/>
        <v>0.661455201443175</v>
      </c>
      <c r="T195" s="6">
        <v>10</v>
      </c>
      <c r="U195" s="28">
        <f t="shared" si="49"/>
        <v>0.6013229104028863</v>
      </c>
      <c r="V195" s="33">
        <f t="shared" si="78"/>
        <v>80</v>
      </c>
      <c r="W195" s="34">
        <f t="shared" si="79"/>
        <v>4.810583283223091</v>
      </c>
    </row>
    <row r="196" spans="1:23" ht="15.75">
      <c r="A196" s="133"/>
      <c r="B196" s="1" t="s">
        <v>167</v>
      </c>
      <c r="C196" s="2">
        <v>1875</v>
      </c>
      <c r="D196" s="13">
        <v>13</v>
      </c>
      <c r="E196" s="10">
        <f t="shared" si="77"/>
        <v>0.6933333333333334</v>
      </c>
      <c r="F196" s="13">
        <v>14</v>
      </c>
      <c r="G196" s="28">
        <f t="shared" si="50"/>
        <v>0.7466666666666667</v>
      </c>
      <c r="H196" s="14">
        <v>9</v>
      </c>
      <c r="I196" s="10">
        <f t="shared" si="51"/>
        <v>0.48</v>
      </c>
      <c r="J196" s="14">
        <v>1</v>
      </c>
      <c r="K196" s="28">
        <f t="shared" si="45"/>
        <v>0.05333333333333334</v>
      </c>
      <c r="L196" s="14">
        <v>16</v>
      </c>
      <c r="M196" s="28">
        <f t="shared" si="46"/>
        <v>0.8533333333333334</v>
      </c>
      <c r="N196" s="14">
        <v>13</v>
      </c>
      <c r="O196" s="28">
        <f t="shared" si="47"/>
        <v>0.6933333333333334</v>
      </c>
      <c r="P196" s="6">
        <v>14</v>
      </c>
      <c r="Q196" s="69">
        <f t="shared" si="52"/>
        <v>0.7466666666666667</v>
      </c>
      <c r="R196" s="6">
        <v>11</v>
      </c>
      <c r="S196" s="69">
        <f t="shared" si="48"/>
        <v>0.5866666666666667</v>
      </c>
      <c r="T196" s="6">
        <v>12</v>
      </c>
      <c r="U196" s="28">
        <f t="shared" si="49"/>
        <v>0.64</v>
      </c>
      <c r="V196" s="33">
        <f t="shared" si="78"/>
        <v>103</v>
      </c>
      <c r="W196" s="34">
        <f t="shared" si="79"/>
        <v>5.493333333333333</v>
      </c>
    </row>
    <row r="197" spans="1:23" ht="15.75">
      <c r="A197" s="133"/>
      <c r="B197" s="1" t="s">
        <v>168</v>
      </c>
      <c r="C197" s="2">
        <v>1724</v>
      </c>
      <c r="D197" s="13">
        <v>5</v>
      </c>
      <c r="E197" s="10">
        <f t="shared" si="77"/>
        <v>0.2900232018561485</v>
      </c>
      <c r="F197" s="13">
        <v>13</v>
      </c>
      <c r="G197" s="28">
        <f t="shared" si="50"/>
        <v>0.7540603248259861</v>
      </c>
      <c r="H197" s="14">
        <v>11</v>
      </c>
      <c r="I197" s="10">
        <f t="shared" si="51"/>
        <v>0.6380510440835266</v>
      </c>
      <c r="J197" s="14">
        <v>7</v>
      </c>
      <c r="K197" s="28">
        <f aca="true" t="shared" si="80" ref="K197:K254">J197/C197*100</f>
        <v>0.40603248259860786</v>
      </c>
      <c r="L197" s="14">
        <v>8</v>
      </c>
      <c r="M197" s="28">
        <f aca="true" t="shared" si="81" ref="M197:M254">L197/C197*100</f>
        <v>0.46403712296983757</v>
      </c>
      <c r="N197" s="14">
        <v>7</v>
      </c>
      <c r="O197" s="28">
        <f aca="true" t="shared" si="82" ref="O197:O254">N197/C197*100</f>
        <v>0.40603248259860786</v>
      </c>
      <c r="P197" s="6">
        <v>10</v>
      </c>
      <c r="Q197" s="69">
        <f t="shared" si="52"/>
        <v>0.580046403712297</v>
      </c>
      <c r="R197" s="6">
        <v>8</v>
      </c>
      <c r="S197" s="69">
        <f aca="true" t="shared" si="83" ref="S197:S254">R197/C197*100</f>
        <v>0.46403712296983757</v>
      </c>
      <c r="T197" s="6">
        <v>4</v>
      </c>
      <c r="U197" s="28">
        <f aca="true" t="shared" si="84" ref="U197:U256">T197/C197*100</f>
        <v>0.23201856148491878</v>
      </c>
      <c r="V197" s="33">
        <f t="shared" si="78"/>
        <v>73</v>
      </c>
      <c r="W197" s="34">
        <f t="shared" si="79"/>
        <v>4.234338747099768</v>
      </c>
    </row>
    <row r="198" spans="1:23" ht="15.75">
      <c r="A198" s="133"/>
      <c r="B198" s="1" t="s">
        <v>169</v>
      </c>
      <c r="C198" s="2">
        <v>2167</v>
      </c>
      <c r="D198" s="13">
        <v>4</v>
      </c>
      <c r="E198" s="10">
        <f t="shared" si="77"/>
        <v>0.18458698661744347</v>
      </c>
      <c r="F198" s="13">
        <v>18</v>
      </c>
      <c r="G198" s="28">
        <f aca="true" t="shared" si="85" ref="G198:G255">F198/C198*100</f>
        <v>0.8306414397784956</v>
      </c>
      <c r="H198" s="14">
        <v>14</v>
      </c>
      <c r="I198" s="10">
        <f aca="true" t="shared" si="86" ref="I198:I255">H198/C198*100</f>
        <v>0.6460544531610521</v>
      </c>
      <c r="J198" s="14">
        <v>12</v>
      </c>
      <c r="K198" s="28">
        <f t="shared" si="80"/>
        <v>0.5537609598523304</v>
      </c>
      <c r="L198" s="14">
        <v>5</v>
      </c>
      <c r="M198" s="28">
        <f t="shared" si="81"/>
        <v>0.23073373327180433</v>
      </c>
      <c r="N198" s="14">
        <v>19</v>
      </c>
      <c r="O198" s="28">
        <f t="shared" si="82"/>
        <v>0.8767881864328565</v>
      </c>
      <c r="P198" s="6">
        <v>13</v>
      </c>
      <c r="Q198" s="69">
        <f aca="true" t="shared" si="87" ref="Q198:Q254">P198/C198*100</f>
        <v>0.5999077065066913</v>
      </c>
      <c r="R198" s="6">
        <v>18</v>
      </c>
      <c r="S198" s="69">
        <f t="shared" si="83"/>
        <v>0.8306414397784956</v>
      </c>
      <c r="T198" s="6">
        <v>17</v>
      </c>
      <c r="U198" s="28">
        <f t="shared" si="84"/>
        <v>0.7844946931241348</v>
      </c>
      <c r="V198" s="33">
        <f t="shared" si="78"/>
        <v>120</v>
      </c>
      <c r="W198" s="34">
        <f t="shared" si="79"/>
        <v>5.5376095985233045</v>
      </c>
    </row>
    <row r="199" spans="1:23" ht="15.75">
      <c r="A199" s="133"/>
      <c r="B199" s="1" t="s">
        <v>170</v>
      </c>
      <c r="C199" s="2">
        <v>2018</v>
      </c>
      <c r="D199" s="13">
        <v>12</v>
      </c>
      <c r="E199" s="10">
        <f t="shared" si="77"/>
        <v>0.5946481665014867</v>
      </c>
      <c r="F199" s="13">
        <v>22</v>
      </c>
      <c r="G199" s="28">
        <f t="shared" si="85"/>
        <v>1.0901883052527255</v>
      </c>
      <c r="H199" s="14">
        <v>11</v>
      </c>
      <c r="I199" s="10">
        <f t="shared" si="86"/>
        <v>0.5450941526263627</v>
      </c>
      <c r="J199" s="14">
        <v>8</v>
      </c>
      <c r="K199" s="28">
        <f t="shared" si="80"/>
        <v>0.39643211100099107</v>
      </c>
      <c r="L199" s="14">
        <v>12</v>
      </c>
      <c r="M199" s="28">
        <f t="shared" si="81"/>
        <v>0.5946481665014867</v>
      </c>
      <c r="N199" s="14">
        <v>7</v>
      </c>
      <c r="O199" s="28">
        <f t="shared" si="82"/>
        <v>0.3468780971258672</v>
      </c>
      <c r="P199" s="6">
        <v>16</v>
      </c>
      <c r="Q199" s="69">
        <f t="shared" si="87"/>
        <v>0.7928642220019821</v>
      </c>
      <c r="R199" s="6">
        <v>14</v>
      </c>
      <c r="S199" s="69">
        <f t="shared" si="83"/>
        <v>0.6937561942517344</v>
      </c>
      <c r="T199" s="6">
        <v>13</v>
      </c>
      <c r="U199" s="28">
        <f t="shared" si="84"/>
        <v>0.6442021803766105</v>
      </c>
      <c r="V199" s="33">
        <f t="shared" si="78"/>
        <v>115</v>
      </c>
      <c r="W199" s="34">
        <f t="shared" si="79"/>
        <v>5.698711595639247</v>
      </c>
    </row>
    <row r="200" spans="1:23" ht="15.75">
      <c r="A200" s="134"/>
      <c r="B200" s="7" t="s">
        <v>218</v>
      </c>
      <c r="C200" s="8">
        <f>SUM(C194:C199)</f>
        <v>11447</v>
      </c>
      <c r="D200" s="9">
        <f>SUM(D194:D199)</f>
        <v>48</v>
      </c>
      <c r="E200" s="11">
        <f>D200/C200*100</f>
        <v>0.41932384030750414</v>
      </c>
      <c r="F200" s="9">
        <f>SUM(F194:F199)</f>
        <v>88</v>
      </c>
      <c r="G200" s="12">
        <f t="shared" si="85"/>
        <v>0.768760373897091</v>
      </c>
      <c r="H200" s="9">
        <f>SUM(H194:H199)</f>
        <v>64</v>
      </c>
      <c r="I200" s="12">
        <f t="shared" si="86"/>
        <v>0.5590984537433389</v>
      </c>
      <c r="J200" s="9">
        <f>SUM(J194:J199)</f>
        <v>36</v>
      </c>
      <c r="K200" s="12">
        <f t="shared" si="80"/>
        <v>0.3144928802306281</v>
      </c>
      <c r="L200" s="9">
        <f>SUM(L194:L199)</f>
        <v>53</v>
      </c>
      <c r="M200" s="12">
        <f t="shared" si="81"/>
        <v>0.46300340700620246</v>
      </c>
      <c r="N200" s="9">
        <f>SUM(N194:N199)</f>
        <v>59</v>
      </c>
      <c r="O200" s="12">
        <f t="shared" si="82"/>
        <v>0.5154188870446406</v>
      </c>
      <c r="P200" s="9">
        <f>SUM(P194:P199)</f>
        <v>72</v>
      </c>
      <c r="Q200" s="12">
        <f t="shared" si="87"/>
        <v>0.6289857604612562</v>
      </c>
      <c r="R200" s="9">
        <f>SUM(R194:R199)</f>
        <v>71</v>
      </c>
      <c r="S200" s="12">
        <f t="shared" si="83"/>
        <v>0.6202498471215165</v>
      </c>
      <c r="T200" s="9">
        <f>SUM(T194:T199)</f>
        <v>58</v>
      </c>
      <c r="U200" s="12">
        <f t="shared" si="84"/>
        <v>0.5066829737049009</v>
      </c>
      <c r="V200" s="37">
        <f>SUM(V194:V199)</f>
        <v>549</v>
      </c>
      <c r="W200" s="36">
        <f>V200/C200*100</f>
        <v>4.796016423517078</v>
      </c>
    </row>
    <row r="201" spans="1:23" ht="15.75">
      <c r="A201" s="135">
        <v>29</v>
      </c>
      <c r="B201" s="1" t="s">
        <v>171</v>
      </c>
      <c r="C201" s="2">
        <v>1454</v>
      </c>
      <c r="D201" s="13">
        <v>9</v>
      </c>
      <c r="E201" s="10">
        <f aca="true" t="shared" si="88" ref="E201:E206">D201/C201*100</f>
        <v>0.6189821182943603</v>
      </c>
      <c r="F201" s="13">
        <v>7</v>
      </c>
      <c r="G201" s="28">
        <f t="shared" si="85"/>
        <v>0.48143053645116923</v>
      </c>
      <c r="H201" s="14">
        <v>16</v>
      </c>
      <c r="I201" s="10">
        <f t="shared" si="86"/>
        <v>1.1004126547455295</v>
      </c>
      <c r="J201" s="14">
        <v>4</v>
      </c>
      <c r="K201" s="28">
        <f t="shared" si="80"/>
        <v>0.2751031636863824</v>
      </c>
      <c r="L201" s="14">
        <v>8</v>
      </c>
      <c r="M201" s="28">
        <f t="shared" si="81"/>
        <v>0.5502063273727648</v>
      </c>
      <c r="N201" s="14">
        <v>8</v>
      </c>
      <c r="O201" s="28">
        <f t="shared" si="82"/>
        <v>0.5502063273727648</v>
      </c>
      <c r="P201" s="6">
        <v>10</v>
      </c>
      <c r="Q201" s="69">
        <f t="shared" si="87"/>
        <v>0.6877579092159559</v>
      </c>
      <c r="R201" s="6">
        <v>5</v>
      </c>
      <c r="S201" s="69">
        <f t="shared" si="83"/>
        <v>0.34387895460797796</v>
      </c>
      <c r="T201" s="6">
        <v>4</v>
      </c>
      <c r="U201" s="28">
        <f t="shared" si="84"/>
        <v>0.2751031636863824</v>
      </c>
      <c r="V201" s="33">
        <f aca="true" t="shared" si="89" ref="V201:V206">D201+F201+H201+J201+L201+N201+P201+R201+T201</f>
        <v>71</v>
      </c>
      <c r="W201" s="34">
        <f aca="true" t="shared" si="90" ref="W201:W206">V201/C201*100</f>
        <v>4.883081155433287</v>
      </c>
    </row>
    <row r="202" spans="1:23" ht="15.75">
      <c r="A202" s="136"/>
      <c r="B202" s="1" t="s">
        <v>172</v>
      </c>
      <c r="C202" s="2">
        <v>2129</v>
      </c>
      <c r="D202" s="13">
        <v>18</v>
      </c>
      <c r="E202" s="10">
        <f t="shared" si="88"/>
        <v>0.8454673555659934</v>
      </c>
      <c r="F202" s="13">
        <v>8</v>
      </c>
      <c r="G202" s="28">
        <f t="shared" si="85"/>
        <v>0.37576326914044156</v>
      </c>
      <c r="H202" s="14">
        <v>15</v>
      </c>
      <c r="I202" s="10">
        <f t="shared" si="86"/>
        <v>0.7045561296383279</v>
      </c>
      <c r="J202" s="14">
        <v>5</v>
      </c>
      <c r="K202" s="28">
        <f t="shared" si="80"/>
        <v>0.23485204321277595</v>
      </c>
      <c r="L202" s="14">
        <v>9</v>
      </c>
      <c r="M202" s="28">
        <f t="shared" si="81"/>
        <v>0.4227336777829967</v>
      </c>
      <c r="N202" s="14">
        <v>13</v>
      </c>
      <c r="O202" s="28">
        <f t="shared" si="82"/>
        <v>0.6106153123532174</v>
      </c>
      <c r="P202" s="6">
        <v>14</v>
      </c>
      <c r="Q202" s="69">
        <f t="shared" si="87"/>
        <v>0.6575857209957726</v>
      </c>
      <c r="R202" s="6">
        <v>6</v>
      </c>
      <c r="S202" s="69">
        <f t="shared" si="83"/>
        <v>0.2818224518553311</v>
      </c>
      <c r="T202" s="6">
        <v>4</v>
      </c>
      <c r="U202" s="28">
        <f t="shared" si="84"/>
        <v>0.18788163457022078</v>
      </c>
      <c r="V202" s="33">
        <f t="shared" si="89"/>
        <v>92</v>
      </c>
      <c r="W202" s="34">
        <f t="shared" si="90"/>
        <v>4.3212775951150775</v>
      </c>
    </row>
    <row r="203" spans="1:23" ht="15.75">
      <c r="A203" s="136"/>
      <c r="B203" s="1" t="s">
        <v>173</v>
      </c>
      <c r="C203" s="2">
        <v>1805</v>
      </c>
      <c r="D203" s="13">
        <v>4</v>
      </c>
      <c r="E203" s="10">
        <f t="shared" si="88"/>
        <v>0.221606648199446</v>
      </c>
      <c r="F203" s="13">
        <v>11</v>
      </c>
      <c r="G203" s="28">
        <f t="shared" si="85"/>
        <v>0.6094182825484765</v>
      </c>
      <c r="H203" s="14">
        <v>4</v>
      </c>
      <c r="I203" s="10">
        <f t="shared" si="86"/>
        <v>0.221606648199446</v>
      </c>
      <c r="J203" s="14">
        <v>3</v>
      </c>
      <c r="K203" s="28">
        <f t="shared" si="80"/>
        <v>0.16620498614958448</v>
      </c>
      <c r="L203" s="14">
        <v>11</v>
      </c>
      <c r="M203" s="28">
        <f t="shared" si="81"/>
        <v>0.6094182825484765</v>
      </c>
      <c r="N203" s="14">
        <v>11</v>
      </c>
      <c r="O203" s="28">
        <f t="shared" si="82"/>
        <v>0.6094182825484765</v>
      </c>
      <c r="P203" s="6">
        <v>9</v>
      </c>
      <c r="Q203" s="69">
        <f t="shared" si="87"/>
        <v>0.4986149584487534</v>
      </c>
      <c r="R203" s="6">
        <v>6</v>
      </c>
      <c r="S203" s="69">
        <f t="shared" si="83"/>
        <v>0.33240997229916897</v>
      </c>
      <c r="T203" s="6">
        <v>6</v>
      </c>
      <c r="U203" s="28">
        <f t="shared" si="84"/>
        <v>0.33240997229916897</v>
      </c>
      <c r="V203" s="33">
        <f t="shared" si="89"/>
        <v>65</v>
      </c>
      <c r="W203" s="34">
        <f t="shared" si="90"/>
        <v>3.6011080332409975</v>
      </c>
    </row>
    <row r="204" spans="1:23" ht="15.75">
      <c r="A204" s="136"/>
      <c r="B204" s="1" t="s">
        <v>174</v>
      </c>
      <c r="C204" s="2">
        <v>1690</v>
      </c>
      <c r="D204" s="13">
        <v>3</v>
      </c>
      <c r="E204" s="10">
        <f t="shared" si="88"/>
        <v>0.17751479289940827</v>
      </c>
      <c r="F204" s="13">
        <v>16</v>
      </c>
      <c r="G204" s="28">
        <f t="shared" si="85"/>
        <v>0.9467455621301776</v>
      </c>
      <c r="H204" s="14">
        <v>0</v>
      </c>
      <c r="I204" s="10">
        <f t="shared" si="86"/>
        <v>0</v>
      </c>
      <c r="J204" s="14">
        <v>4</v>
      </c>
      <c r="K204" s="28">
        <f t="shared" si="80"/>
        <v>0.2366863905325444</v>
      </c>
      <c r="L204" s="14">
        <v>5</v>
      </c>
      <c r="M204" s="28">
        <f t="shared" si="81"/>
        <v>0.2958579881656805</v>
      </c>
      <c r="N204" s="14">
        <v>7</v>
      </c>
      <c r="O204" s="28">
        <f t="shared" si="82"/>
        <v>0.41420118343195267</v>
      </c>
      <c r="P204" s="6">
        <v>2</v>
      </c>
      <c r="Q204" s="69">
        <f t="shared" si="87"/>
        <v>0.1183431952662722</v>
      </c>
      <c r="R204" s="6">
        <v>2</v>
      </c>
      <c r="S204" s="69">
        <f t="shared" si="83"/>
        <v>0.1183431952662722</v>
      </c>
      <c r="T204" s="6">
        <v>1</v>
      </c>
      <c r="U204" s="28">
        <f t="shared" si="84"/>
        <v>0.0591715976331361</v>
      </c>
      <c r="V204" s="33">
        <f t="shared" si="89"/>
        <v>40</v>
      </c>
      <c r="W204" s="34">
        <f t="shared" si="90"/>
        <v>2.366863905325444</v>
      </c>
    </row>
    <row r="205" spans="1:23" ht="15.75">
      <c r="A205" s="136"/>
      <c r="B205" s="1" t="s">
        <v>175</v>
      </c>
      <c r="C205" s="2">
        <v>1801</v>
      </c>
      <c r="D205" s="13">
        <v>9</v>
      </c>
      <c r="E205" s="10">
        <f t="shared" si="88"/>
        <v>0.4997223764575236</v>
      </c>
      <c r="F205" s="13">
        <v>10</v>
      </c>
      <c r="G205" s="28">
        <f t="shared" si="85"/>
        <v>0.5552470849528041</v>
      </c>
      <c r="H205" s="14">
        <v>5</v>
      </c>
      <c r="I205" s="10">
        <f t="shared" si="86"/>
        <v>0.27762354247640203</v>
      </c>
      <c r="J205" s="14">
        <v>8</v>
      </c>
      <c r="K205" s="28">
        <f t="shared" si="80"/>
        <v>0.44419766796224325</v>
      </c>
      <c r="L205" s="14">
        <v>11</v>
      </c>
      <c r="M205" s="28">
        <f t="shared" si="81"/>
        <v>0.6107717934480844</v>
      </c>
      <c r="N205" s="14">
        <v>6</v>
      </c>
      <c r="O205" s="28">
        <f t="shared" si="82"/>
        <v>0.3331482509716824</v>
      </c>
      <c r="P205" s="6">
        <v>12</v>
      </c>
      <c r="Q205" s="69">
        <f t="shared" si="87"/>
        <v>0.6662965019433648</v>
      </c>
      <c r="R205" s="6">
        <v>2</v>
      </c>
      <c r="S205" s="69">
        <f t="shared" si="83"/>
        <v>0.11104941699056081</v>
      </c>
      <c r="T205" s="6">
        <v>1</v>
      </c>
      <c r="U205" s="28">
        <f t="shared" si="84"/>
        <v>0.055524708495280406</v>
      </c>
      <c r="V205" s="33">
        <f t="shared" si="89"/>
        <v>64</v>
      </c>
      <c r="W205" s="34">
        <f t="shared" si="90"/>
        <v>3.553581343697946</v>
      </c>
    </row>
    <row r="206" spans="1:23" ht="15.75">
      <c r="A206" s="136"/>
      <c r="B206" s="1" t="s">
        <v>176</v>
      </c>
      <c r="C206" s="2">
        <v>2047</v>
      </c>
      <c r="D206" s="13">
        <v>10</v>
      </c>
      <c r="E206" s="10">
        <f t="shared" si="88"/>
        <v>0.48851978505129456</v>
      </c>
      <c r="F206" s="13">
        <v>9</v>
      </c>
      <c r="G206" s="28">
        <f t="shared" si="85"/>
        <v>0.4396678065461651</v>
      </c>
      <c r="H206" s="14">
        <v>6</v>
      </c>
      <c r="I206" s="10">
        <f t="shared" si="86"/>
        <v>0.29311187103077674</v>
      </c>
      <c r="J206" s="14">
        <v>5</v>
      </c>
      <c r="K206" s="28">
        <f t="shared" si="80"/>
        <v>0.24425989252564728</v>
      </c>
      <c r="L206" s="14">
        <v>6</v>
      </c>
      <c r="M206" s="28">
        <f t="shared" si="81"/>
        <v>0.29311187103077674</v>
      </c>
      <c r="N206" s="14">
        <v>6</v>
      </c>
      <c r="O206" s="28">
        <f t="shared" si="82"/>
        <v>0.29311187103077674</v>
      </c>
      <c r="P206" s="6">
        <v>9</v>
      </c>
      <c r="Q206" s="69">
        <f t="shared" si="87"/>
        <v>0.4396678065461651</v>
      </c>
      <c r="R206" s="6">
        <v>12</v>
      </c>
      <c r="S206" s="69">
        <f t="shared" si="83"/>
        <v>0.5862237420615535</v>
      </c>
      <c r="T206" s="6">
        <v>4</v>
      </c>
      <c r="U206" s="28">
        <f t="shared" si="84"/>
        <v>0.19540791402051783</v>
      </c>
      <c r="V206" s="33">
        <f t="shared" si="89"/>
        <v>67</v>
      </c>
      <c r="W206" s="34">
        <f t="shared" si="90"/>
        <v>3.2730825598436737</v>
      </c>
    </row>
    <row r="207" spans="1:23" ht="15.75">
      <c r="A207" s="137"/>
      <c r="B207" s="7" t="s">
        <v>218</v>
      </c>
      <c r="C207" s="8">
        <f>SUM(C201:C206)</f>
        <v>10926</v>
      </c>
      <c r="D207" s="9">
        <f>SUM(D201:D206)</f>
        <v>53</v>
      </c>
      <c r="E207" s="11">
        <f>D207/C207*100</f>
        <v>0.48508145707486733</v>
      </c>
      <c r="F207" s="9">
        <f>SUM(F201:F206)</f>
        <v>61</v>
      </c>
      <c r="G207" s="12">
        <f t="shared" si="85"/>
        <v>0.5583012996522058</v>
      </c>
      <c r="H207" s="9">
        <f>SUM(H201:H206)</f>
        <v>46</v>
      </c>
      <c r="I207" s="12">
        <f t="shared" si="86"/>
        <v>0.42101409481969615</v>
      </c>
      <c r="J207" s="9">
        <f>SUM(J201:J206)</f>
        <v>29</v>
      </c>
      <c r="K207" s="12">
        <f t="shared" si="80"/>
        <v>0.2654219293428519</v>
      </c>
      <c r="L207" s="9">
        <f>SUM(L201:L206)</f>
        <v>50</v>
      </c>
      <c r="M207" s="12">
        <f t="shared" si="81"/>
        <v>0.4576240161083654</v>
      </c>
      <c r="N207" s="9">
        <f>SUM(N201:N206)</f>
        <v>51</v>
      </c>
      <c r="O207" s="12">
        <f t="shared" si="82"/>
        <v>0.4667764964305327</v>
      </c>
      <c r="P207" s="9">
        <f>SUM(P201:P206)</f>
        <v>56</v>
      </c>
      <c r="Q207" s="12">
        <f t="shared" si="87"/>
        <v>0.5125388980413692</v>
      </c>
      <c r="R207" s="9">
        <f>SUM(R201:R206)</f>
        <v>33</v>
      </c>
      <c r="S207" s="12">
        <f t="shared" si="83"/>
        <v>0.3020318506315211</v>
      </c>
      <c r="T207" s="9">
        <f>SUM(T201:T206)</f>
        <v>20</v>
      </c>
      <c r="U207" s="12">
        <f t="shared" si="84"/>
        <v>0.18304960644334614</v>
      </c>
      <c r="V207" s="37">
        <f>SUM(V201:V206)</f>
        <v>399</v>
      </c>
      <c r="W207" s="36">
        <f>V207/C207*100</f>
        <v>3.651839648544756</v>
      </c>
    </row>
    <row r="208" spans="1:23" ht="15.75">
      <c r="A208" s="132">
        <v>30</v>
      </c>
      <c r="B208" s="1" t="s">
        <v>177</v>
      </c>
      <c r="C208" s="2">
        <v>2427</v>
      </c>
      <c r="D208" s="13">
        <v>3</v>
      </c>
      <c r="E208" s="10">
        <f aca="true" t="shared" si="91" ref="E208:E213">D208/C208*100</f>
        <v>0.12360939431396785</v>
      </c>
      <c r="F208" s="13">
        <v>6</v>
      </c>
      <c r="G208" s="28">
        <f t="shared" si="85"/>
        <v>0.2472187886279357</v>
      </c>
      <c r="H208" s="14">
        <v>4</v>
      </c>
      <c r="I208" s="10">
        <f t="shared" si="86"/>
        <v>0.16481252575195715</v>
      </c>
      <c r="J208" s="14">
        <v>8</v>
      </c>
      <c r="K208" s="28">
        <f t="shared" si="80"/>
        <v>0.3296250515039143</v>
      </c>
      <c r="L208" s="14">
        <v>10</v>
      </c>
      <c r="M208" s="28">
        <f t="shared" si="81"/>
        <v>0.4120313143798929</v>
      </c>
      <c r="N208" s="14">
        <v>9</v>
      </c>
      <c r="O208" s="28">
        <f t="shared" si="82"/>
        <v>0.3708281829419036</v>
      </c>
      <c r="P208" s="6">
        <v>18</v>
      </c>
      <c r="Q208" s="69">
        <f t="shared" si="87"/>
        <v>0.7416563658838072</v>
      </c>
      <c r="R208" s="6">
        <v>11</v>
      </c>
      <c r="S208" s="69">
        <f t="shared" si="83"/>
        <v>0.4532344458178822</v>
      </c>
      <c r="T208" s="6">
        <v>7</v>
      </c>
      <c r="U208" s="28">
        <f t="shared" si="84"/>
        <v>0.288421920065925</v>
      </c>
      <c r="V208" s="33">
        <f aca="true" t="shared" si="92" ref="V208:V213">D208+F208+H208+J208+L208+N208+P208+R208+T208</f>
        <v>76</v>
      </c>
      <c r="W208" s="34">
        <f aca="true" t="shared" si="93" ref="W208:W213">V208/C208*100</f>
        <v>3.1314379892871855</v>
      </c>
    </row>
    <row r="209" spans="1:23" ht="15.75">
      <c r="A209" s="133"/>
      <c r="B209" s="1" t="s">
        <v>178</v>
      </c>
      <c r="C209" s="2">
        <v>2124</v>
      </c>
      <c r="D209" s="13">
        <v>6</v>
      </c>
      <c r="E209" s="10">
        <f t="shared" si="91"/>
        <v>0.2824858757062147</v>
      </c>
      <c r="F209" s="13">
        <v>11</v>
      </c>
      <c r="G209" s="28">
        <f t="shared" si="85"/>
        <v>0.5178907721280603</v>
      </c>
      <c r="H209" s="14">
        <v>9</v>
      </c>
      <c r="I209" s="10">
        <f t="shared" si="86"/>
        <v>0.423728813559322</v>
      </c>
      <c r="J209" s="14">
        <v>7</v>
      </c>
      <c r="K209" s="28">
        <f t="shared" si="80"/>
        <v>0.3295668549905838</v>
      </c>
      <c r="L209" s="14">
        <v>9</v>
      </c>
      <c r="M209" s="28">
        <f t="shared" si="81"/>
        <v>0.423728813559322</v>
      </c>
      <c r="N209" s="14">
        <v>12</v>
      </c>
      <c r="O209" s="28">
        <f t="shared" si="82"/>
        <v>0.5649717514124294</v>
      </c>
      <c r="P209" s="6">
        <v>15</v>
      </c>
      <c r="Q209" s="69">
        <f t="shared" si="87"/>
        <v>0.7062146892655368</v>
      </c>
      <c r="R209" s="6">
        <v>11</v>
      </c>
      <c r="S209" s="69">
        <f t="shared" si="83"/>
        <v>0.5178907721280603</v>
      </c>
      <c r="T209" s="6">
        <v>4</v>
      </c>
      <c r="U209" s="28">
        <f t="shared" si="84"/>
        <v>0.18832391713747645</v>
      </c>
      <c r="V209" s="33">
        <f t="shared" si="92"/>
        <v>84</v>
      </c>
      <c r="W209" s="34">
        <f t="shared" si="93"/>
        <v>3.954802259887006</v>
      </c>
    </row>
    <row r="210" spans="1:23" ht="15.75">
      <c r="A210" s="133"/>
      <c r="B210" s="1" t="s">
        <v>179</v>
      </c>
      <c r="C210" s="2">
        <v>2336</v>
      </c>
      <c r="D210" s="13">
        <v>5</v>
      </c>
      <c r="E210" s="10">
        <f t="shared" si="91"/>
        <v>0.21404109589041095</v>
      </c>
      <c r="F210" s="13">
        <v>6</v>
      </c>
      <c r="G210" s="28">
        <f t="shared" si="85"/>
        <v>0.2568493150684931</v>
      </c>
      <c r="H210" s="14">
        <v>9</v>
      </c>
      <c r="I210" s="10">
        <f t="shared" si="86"/>
        <v>0.3852739726027397</v>
      </c>
      <c r="J210" s="14">
        <v>8</v>
      </c>
      <c r="K210" s="28">
        <f t="shared" si="80"/>
        <v>0.3424657534246575</v>
      </c>
      <c r="L210" s="14">
        <v>6</v>
      </c>
      <c r="M210" s="28">
        <f t="shared" si="81"/>
        <v>0.2568493150684931</v>
      </c>
      <c r="N210" s="14">
        <v>14</v>
      </c>
      <c r="O210" s="28">
        <f t="shared" si="82"/>
        <v>0.5993150684931506</v>
      </c>
      <c r="P210" s="6">
        <v>8</v>
      </c>
      <c r="Q210" s="69">
        <f t="shared" si="87"/>
        <v>0.3424657534246575</v>
      </c>
      <c r="R210" s="6">
        <v>5</v>
      </c>
      <c r="S210" s="69">
        <f t="shared" si="83"/>
        <v>0.21404109589041095</v>
      </c>
      <c r="T210" s="6">
        <v>4</v>
      </c>
      <c r="U210" s="28">
        <f t="shared" si="84"/>
        <v>0.17123287671232876</v>
      </c>
      <c r="V210" s="33">
        <f t="shared" si="92"/>
        <v>65</v>
      </c>
      <c r="W210" s="34">
        <f t="shared" si="93"/>
        <v>2.7825342465753424</v>
      </c>
    </row>
    <row r="211" spans="1:23" ht="15.75">
      <c r="A211" s="133"/>
      <c r="B211" s="1" t="s">
        <v>180</v>
      </c>
      <c r="C211" s="2">
        <v>2366</v>
      </c>
      <c r="D211" s="13">
        <v>10</v>
      </c>
      <c r="E211" s="10">
        <f t="shared" si="91"/>
        <v>0.422654268808115</v>
      </c>
      <c r="F211" s="13">
        <v>7</v>
      </c>
      <c r="G211" s="28">
        <f t="shared" si="85"/>
        <v>0.2958579881656805</v>
      </c>
      <c r="H211" s="14">
        <v>16</v>
      </c>
      <c r="I211" s="10">
        <f t="shared" si="86"/>
        <v>0.6762468300929839</v>
      </c>
      <c r="J211" s="14">
        <v>12</v>
      </c>
      <c r="K211" s="28">
        <f t="shared" si="80"/>
        <v>0.5071851225697379</v>
      </c>
      <c r="L211" s="14">
        <v>15</v>
      </c>
      <c r="M211" s="28">
        <f t="shared" si="81"/>
        <v>0.6339814032121724</v>
      </c>
      <c r="N211" s="14">
        <v>8</v>
      </c>
      <c r="O211" s="28">
        <f t="shared" si="82"/>
        <v>0.33812341504649196</v>
      </c>
      <c r="P211" s="6">
        <v>12</v>
      </c>
      <c r="Q211" s="69">
        <f t="shared" si="87"/>
        <v>0.5071851225697379</v>
      </c>
      <c r="R211" s="6">
        <v>14</v>
      </c>
      <c r="S211" s="69">
        <f t="shared" si="83"/>
        <v>0.591715976331361</v>
      </c>
      <c r="T211" s="6">
        <v>7</v>
      </c>
      <c r="U211" s="28">
        <f t="shared" si="84"/>
        <v>0.2958579881656805</v>
      </c>
      <c r="V211" s="33">
        <f t="shared" si="92"/>
        <v>101</v>
      </c>
      <c r="W211" s="34">
        <f t="shared" si="93"/>
        <v>4.268808114961961</v>
      </c>
    </row>
    <row r="212" spans="1:23" ht="15.75">
      <c r="A212" s="133"/>
      <c r="B212" s="1" t="s">
        <v>181</v>
      </c>
      <c r="C212" s="2">
        <v>1440</v>
      </c>
      <c r="D212" s="13">
        <v>4</v>
      </c>
      <c r="E212" s="10">
        <f t="shared" si="91"/>
        <v>0.2777777777777778</v>
      </c>
      <c r="F212" s="13">
        <v>5</v>
      </c>
      <c r="G212" s="28">
        <f t="shared" si="85"/>
        <v>0.3472222222222222</v>
      </c>
      <c r="H212" s="14">
        <v>6</v>
      </c>
      <c r="I212" s="10">
        <f t="shared" si="86"/>
        <v>0.4166666666666667</v>
      </c>
      <c r="J212" s="14">
        <v>1</v>
      </c>
      <c r="K212" s="28">
        <f t="shared" si="80"/>
        <v>0.06944444444444445</v>
      </c>
      <c r="L212" s="14">
        <v>7</v>
      </c>
      <c r="M212" s="28">
        <f t="shared" si="81"/>
        <v>0.4861111111111111</v>
      </c>
      <c r="N212" s="14">
        <v>2</v>
      </c>
      <c r="O212" s="28">
        <f t="shared" si="82"/>
        <v>0.1388888888888889</v>
      </c>
      <c r="P212" s="6">
        <v>4</v>
      </c>
      <c r="Q212" s="69">
        <f t="shared" si="87"/>
        <v>0.2777777777777778</v>
      </c>
      <c r="R212" s="6">
        <v>5</v>
      </c>
      <c r="S212" s="69">
        <f t="shared" si="83"/>
        <v>0.3472222222222222</v>
      </c>
      <c r="T212" s="6">
        <v>0</v>
      </c>
      <c r="U212" s="28">
        <f t="shared" si="84"/>
        <v>0</v>
      </c>
      <c r="V212" s="33">
        <f t="shared" si="92"/>
        <v>34</v>
      </c>
      <c r="W212" s="34">
        <f t="shared" si="93"/>
        <v>2.361111111111111</v>
      </c>
    </row>
    <row r="213" spans="1:23" ht="15.75">
      <c r="A213" s="133"/>
      <c r="B213" s="1" t="s">
        <v>182</v>
      </c>
      <c r="C213" s="2">
        <v>1403</v>
      </c>
      <c r="D213" s="13">
        <v>3</v>
      </c>
      <c r="E213" s="10">
        <f t="shared" si="91"/>
        <v>0.21382751247327159</v>
      </c>
      <c r="F213" s="13">
        <v>6</v>
      </c>
      <c r="G213" s="28">
        <f t="shared" si="85"/>
        <v>0.42765502494654317</v>
      </c>
      <c r="H213" s="14">
        <v>8</v>
      </c>
      <c r="I213" s="10">
        <f t="shared" si="86"/>
        <v>0.5702066999287242</v>
      </c>
      <c r="J213" s="14">
        <v>7</v>
      </c>
      <c r="K213" s="28">
        <f t="shared" si="80"/>
        <v>0.4989308624376337</v>
      </c>
      <c r="L213" s="14">
        <v>8</v>
      </c>
      <c r="M213" s="28">
        <f t="shared" si="81"/>
        <v>0.5702066999287242</v>
      </c>
      <c r="N213" s="14">
        <v>4</v>
      </c>
      <c r="O213" s="28">
        <f t="shared" si="82"/>
        <v>0.2851033499643621</v>
      </c>
      <c r="P213" s="6">
        <v>6</v>
      </c>
      <c r="Q213" s="69">
        <f t="shared" si="87"/>
        <v>0.42765502494654317</v>
      </c>
      <c r="R213" s="6">
        <v>8</v>
      </c>
      <c r="S213" s="69">
        <f t="shared" si="83"/>
        <v>0.5702066999287242</v>
      </c>
      <c r="T213" s="6">
        <v>7</v>
      </c>
      <c r="U213" s="28">
        <f t="shared" si="84"/>
        <v>0.4989308624376337</v>
      </c>
      <c r="V213" s="33">
        <f t="shared" si="92"/>
        <v>57</v>
      </c>
      <c r="W213" s="34">
        <f t="shared" si="93"/>
        <v>4.06272273699216</v>
      </c>
    </row>
    <row r="214" spans="1:23" ht="15.75">
      <c r="A214" s="134"/>
      <c r="B214" s="7" t="s">
        <v>218</v>
      </c>
      <c r="C214" s="8">
        <f>SUM(C208:C213)</f>
        <v>12096</v>
      </c>
      <c r="D214" s="9">
        <f>SUM(D208:D213)</f>
        <v>31</v>
      </c>
      <c r="E214" s="11">
        <f>D214/C214*100</f>
        <v>0.2562830687830688</v>
      </c>
      <c r="F214" s="9">
        <f>SUM(F208:F213)</f>
        <v>41</v>
      </c>
      <c r="G214" s="12">
        <f t="shared" si="85"/>
        <v>0.33895502645502645</v>
      </c>
      <c r="H214" s="9">
        <f>SUM(H208:H213)</f>
        <v>52</v>
      </c>
      <c r="I214" s="12">
        <f t="shared" si="86"/>
        <v>0.4298941798941799</v>
      </c>
      <c r="J214" s="9">
        <f>SUM(J208:J213)</f>
        <v>43</v>
      </c>
      <c r="K214" s="12">
        <f t="shared" si="80"/>
        <v>0.35548941798941797</v>
      </c>
      <c r="L214" s="9">
        <f>SUM(L208:L213)</f>
        <v>55</v>
      </c>
      <c r="M214" s="12">
        <f t="shared" si="81"/>
        <v>0.45469576719576715</v>
      </c>
      <c r="N214" s="9">
        <f>SUM(N208:N213)</f>
        <v>49</v>
      </c>
      <c r="O214" s="12">
        <f t="shared" si="82"/>
        <v>0.40509259259259256</v>
      </c>
      <c r="P214" s="9">
        <f>SUM(P208:P213)</f>
        <v>63</v>
      </c>
      <c r="Q214" s="12">
        <f t="shared" si="87"/>
        <v>0.5208333333333333</v>
      </c>
      <c r="R214" s="9">
        <f>SUM(R208:R213)</f>
        <v>54</v>
      </c>
      <c r="S214" s="12">
        <f t="shared" si="83"/>
        <v>0.4464285714285714</v>
      </c>
      <c r="T214" s="9">
        <f>SUM(T208:T213)</f>
        <v>29</v>
      </c>
      <c r="U214" s="12">
        <f t="shared" si="84"/>
        <v>0.23974867724867724</v>
      </c>
      <c r="V214" s="37">
        <f>SUM(V208:V213)</f>
        <v>417</v>
      </c>
      <c r="W214" s="36">
        <f>V214/C214*100</f>
        <v>3.4474206349206353</v>
      </c>
    </row>
    <row r="215" spans="1:23" ht="15.75">
      <c r="A215" s="132">
        <v>31</v>
      </c>
      <c r="B215" s="1" t="s">
        <v>183</v>
      </c>
      <c r="C215" s="2">
        <v>542</v>
      </c>
      <c r="D215" s="13">
        <v>1</v>
      </c>
      <c r="E215" s="10">
        <f aca="true" t="shared" si="94" ref="E215:E221">D215/C215*100</f>
        <v>0.18450184501845018</v>
      </c>
      <c r="F215" s="13">
        <v>6</v>
      </c>
      <c r="G215" s="28">
        <f t="shared" si="85"/>
        <v>1.107011070110701</v>
      </c>
      <c r="H215" s="14">
        <v>1</v>
      </c>
      <c r="I215" s="10">
        <f t="shared" si="86"/>
        <v>0.18450184501845018</v>
      </c>
      <c r="J215" s="14">
        <v>3</v>
      </c>
      <c r="K215" s="28">
        <f t="shared" si="80"/>
        <v>0.5535055350553505</v>
      </c>
      <c r="L215" s="14">
        <v>0</v>
      </c>
      <c r="M215" s="28">
        <f t="shared" si="81"/>
        <v>0</v>
      </c>
      <c r="N215" s="14">
        <v>0</v>
      </c>
      <c r="O215" s="28">
        <f t="shared" si="82"/>
        <v>0</v>
      </c>
      <c r="P215" s="6">
        <v>0</v>
      </c>
      <c r="Q215" s="69">
        <f t="shared" si="87"/>
        <v>0</v>
      </c>
      <c r="R215" s="6">
        <v>2</v>
      </c>
      <c r="S215" s="69">
        <f t="shared" si="83"/>
        <v>0.36900369003690037</v>
      </c>
      <c r="T215" s="6">
        <v>2</v>
      </c>
      <c r="U215" s="28">
        <f t="shared" si="84"/>
        <v>0.36900369003690037</v>
      </c>
      <c r="V215" s="33">
        <f aca="true" t="shared" si="95" ref="V215:V221">D215+F215+H215+J215+L215+N215+P215+R215+T215</f>
        <v>15</v>
      </c>
      <c r="W215" s="34">
        <f aca="true" t="shared" si="96" ref="W215:W221">V215/C215*100</f>
        <v>2.7675276752767526</v>
      </c>
    </row>
    <row r="216" spans="1:23" ht="15.75">
      <c r="A216" s="133"/>
      <c r="B216" s="1" t="s">
        <v>184</v>
      </c>
      <c r="C216" s="2">
        <v>1063</v>
      </c>
      <c r="D216" s="13">
        <v>0</v>
      </c>
      <c r="E216" s="10">
        <f t="shared" si="94"/>
        <v>0</v>
      </c>
      <c r="F216" s="13">
        <v>9</v>
      </c>
      <c r="G216" s="28">
        <f t="shared" si="85"/>
        <v>0.8466603951081844</v>
      </c>
      <c r="H216" s="14">
        <v>6</v>
      </c>
      <c r="I216" s="10">
        <f t="shared" si="86"/>
        <v>0.5644402634054563</v>
      </c>
      <c r="J216" s="14">
        <v>6</v>
      </c>
      <c r="K216" s="28">
        <f t="shared" si="80"/>
        <v>0.5644402634054563</v>
      </c>
      <c r="L216" s="14">
        <v>0</v>
      </c>
      <c r="M216" s="28">
        <f t="shared" si="81"/>
        <v>0</v>
      </c>
      <c r="N216" s="14">
        <v>2</v>
      </c>
      <c r="O216" s="28">
        <f t="shared" si="82"/>
        <v>0.18814675446848542</v>
      </c>
      <c r="P216" s="6">
        <v>3</v>
      </c>
      <c r="Q216" s="69">
        <f t="shared" si="87"/>
        <v>0.28222013170272814</v>
      </c>
      <c r="R216" s="6">
        <v>1</v>
      </c>
      <c r="S216" s="69">
        <f t="shared" si="83"/>
        <v>0.09407337723424271</v>
      </c>
      <c r="T216" s="6">
        <v>0</v>
      </c>
      <c r="U216" s="28">
        <f t="shared" si="84"/>
        <v>0</v>
      </c>
      <c r="V216" s="33">
        <f t="shared" si="95"/>
        <v>27</v>
      </c>
      <c r="W216" s="34">
        <f t="shared" si="96"/>
        <v>2.539981185324553</v>
      </c>
    </row>
    <row r="217" spans="1:23" ht="15.75">
      <c r="A217" s="133"/>
      <c r="B217" s="1" t="s">
        <v>185</v>
      </c>
      <c r="C217" s="2">
        <v>1923</v>
      </c>
      <c r="D217" s="13">
        <v>0</v>
      </c>
      <c r="E217" s="10">
        <f t="shared" si="94"/>
        <v>0</v>
      </c>
      <c r="F217" s="13">
        <v>9</v>
      </c>
      <c r="G217" s="28">
        <f t="shared" si="85"/>
        <v>0.46801872074883</v>
      </c>
      <c r="H217" s="14">
        <v>8</v>
      </c>
      <c r="I217" s="10">
        <f t="shared" si="86"/>
        <v>0.41601664066562666</v>
      </c>
      <c r="J217" s="14">
        <v>4</v>
      </c>
      <c r="K217" s="28">
        <f t="shared" si="80"/>
        <v>0.20800832033281333</v>
      </c>
      <c r="L217" s="14">
        <v>6</v>
      </c>
      <c r="M217" s="28">
        <f t="shared" si="81"/>
        <v>0.31201248049922</v>
      </c>
      <c r="N217" s="14">
        <v>16</v>
      </c>
      <c r="O217" s="28">
        <f t="shared" si="82"/>
        <v>0.8320332813312533</v>
      </c>
      <c r="P217" s="6">
        <v>15</v>
      </c>
      <c r="Q217" s="69">
        <f t="shared" si="87"/>
        <v>0.7800312012480499</v>
      </c>
      <c r="R217" s="6">
        <v>15</v>
      </c>
      <c r="S217" s="69">
        <f t="shared" si="83"/>
        <v>0.7800312012480499</v>
      </c>
      <c r="T217" s="6">
        <v>9</v>
      </c>
      <c r="U217" s="28">
        <f t="shared" si="84"/>
        <v>0.46801872074883</v>
      </c>
      <c r="V217" s="33">
        <f t="shared" si="95"/>
        <v>82</v>
      </c>
      <c r="W217" s="34">
        <f t="shared" si="96"/>
        <v>4.264170566822672</v>
      </c>
    </row>
    <row r="218" spans="1:23" ht="15.75">
      <c r="A218" s="133"/>
      <c r="B218" s="1" t="s">
        <v>186</v>
      </c>
      <c r="C218" s="2">
        <v>2550</v>
      </c>
      <c r="D218" s="13">
        <v>7</v>
      </c>
      <c r="E218" s="10">
        <f t="shared" si="94"/>
        <v>0.27450980392156865</v>
      </c>
      <c r="F218" s="13">
        <v>18</v>
      </c>
      <c r="G218" s="28">
        <f t="shared" si="85"/>
        <v>0.7058823529411765</v>
      </c>
      <c r="H218" s="14">
        <v>14</v>
      </c>
      <c r="I218" s="10">
        <f t="shared" si="86"/>
        <v>0.5490196078431373</v>
      </c>
      <c r="J218" s="14">
        <v>8</v>
      </c>
      <c r="K218" s="28">
        <f t="shared" si="80"/>
        <v>0.3137254901960784</v>
      </c>
      <c r="L218" s="14">
        <v>12</v>
      </c>
      <c r="M218" s="28">
        <f t="shared" si="81"/>
        <v>0.4705882352941176</v>
      </c>
      <c r="N218" s="14">
        <v>14</v>
      </c>
      <c r="O218" s="28">
        <f t="shared" si="82"/>
        <v>0.5490196078431373</v>
      </c>
      <c r="P218" s="6">
        <v>31</v>
      </c>
      <c r="Q218" s="69">
        <f t="shared" si="87"/>
        <v>1.215686274509804</v>
      </c>
      <c r="R218" s="6">
        <v>23</v>
      </c>
      <c r="S218" s="69">
        <f t="shared" si="83"/>
        <v>0.9019607843137255</v>
      </c>
      <c r="T218" s="6">
        <v>9</v>
      </c>
      <c r="U218" s="28">
        <f t="shared" si="84"/>
        <v>0.35294117647058826</v>
      </c>
      <c r="V218" s="33">
        <f t="shared" si="95"/>
        <v>136</v>
      </c>
      <c r="W218" s="34">
        <f t="shared" si="96"/>
        <v>5.333333333333334</v>
      </c>
    </row>
    <row r="219" spans="1:23" ht="15.75">
      <c r="A219" s="133"/>
      <c r="B219" s="1" t="s">
        <v>187</v>
      </c>
      <c r="C219" s="2">
        <v>2129</v>
      </c>
      <c r="D219" s="13">
        <v>3</v>
      </c>
      <c r="E219" s="10">
        <f t="shared" si="94"/>
        <v>0.14091122592766556</v>
      </c>
      <c r="F219" s="13">
        <v>11</v>
      </c>
      <c r="G219" s="28">
        <f t="shared" si="85"/>
        <v>0.5166744950681071</v>
      </c>
      <c r="H219" s="14">
        <v>10</v>
      </c>
      <c r="I219" s="10">
        <f t="shared" si="86"/>
        <v>0.4697040864255519</v>
      </c>
      <c r="J219" s="14">
        <v>6</v>
      </c>
      <c r="K219" s="28">
        <f t="shared" si="80"/>
        <v>0.2818224518553311</v>
      </c>
      <c r="L219" s="14">
        <v>3</v>
      </c>
      <c r="M219" s="28">
        <f t="shared" si="81"/>
        <v>0.14091122592766556</v>
      </c>
      <c r="N219" s="14">
        <v>13</v>
      </c>
      <c r="O219" s="28">
        <f t="shared" si="82"/>
        <v>0.6106153123532174</v>
      </c>
      <c r="P219" s="6">
        <v>16</v>
      </c>
      <c r="Q219" s="69">
        <f t="shared" si="87"/>
        <v>0.7515265382808831</v>
      </c>
      <c r="R219" s="6">
        <v>14</v>
      </c>
      <c r="S219" s="69">
        <f t="shared" si="83"/>
        <v>0.6575857209957726</v>
      </c>
      <c r="T219" s="6">
        <v>8</v>
      </c>
      <c r="U219" s="28">
        <f t="shared" si="84"/>
        <v>0.37576326914044156</v>
      </c>
      <c r="V219" s="33">
        <f t="shared" si="95"/>
        <v>84</v>
      </c>
      <c r="W219" s="34">
        <f t="shared" si="96"/>
        <v>3.945514325974636</v>
      </c>
    </row>
    <row r="220" spans="1:23" ht="15.75">
      <c r="A220" s="133"/>
      <c r="B220" s="1" t="s">
        <v>188</v>
      </c>
      <c r="C220" s="2">
        <v>371</v>
      </c>
      <c r="D220" s="13">
        <v>0</v>
      </c>
      <c r="E220" s="10">
        <f>D220/C220*100</f>
        <v>0</v>
      </c>
      <c r="F220" s="13">
        <v>0</v>
      </c>
      <c r="G220" s="28">
        <f t="shared" si="85"/>
        <v>0</v>
      </c>
      <c r="H220" s="14">
        <v>2</v>
      </c>
      <c r="I220" s="10">
        <f t="shared" si="86"/>
        <v>0.5390835579514826</v>
      </c>
      <c r="J220" s="14">
        <v>0</v>
      </c>
      <c r="K220" s="28">
        <f t="shared" si="80"/>
        <v>0</v>
      </c>
      <c r="L220" s="14">
        <v>4</v>
      </c>
      <c r="M220" s="28">
        <f t="shared" si="81"/>
        <v>1.078167115902965</v>
      </c>
      <c r="N220" s="14">
        <v>1</v>
      </c>
      <c r="O220" s="28">
        <f t="shared" si="82"/>
        <v>0.2695417789757413</v>
      </c>
      <c r="P220" s="6">
        <v>2</v>
      </c>
      <c r="Q220" s="69">
        <f t="shared" si="87"/>
        <v>0.5390835579514826</v>
      </c>
      <c r="R220" s="6">
        <v>0</v>
      </c>
      <c r="S220" s="69">
        <f t="shared" si="83"/>
        <v>0</v>
      </c>
      <c r="T220" s="6">
        <v>0</v>
      </c>
      <c r="U220" s="28">
        <f t="shared" si="84"/>
        <v>0</v>
      </c>
      <c r="V220" s="33">
        <f t="shared" si="95"/>
        <v>9</v>
      </c>
      <c r="W220" s="34">
        <f t="shared" si="96"/>
        <v>2.4258760107816713</v>
      </c>
    </row>
    <row r="221" spans="1:23" ht="15.75">
      <c r="A221" s="133"/>
      <c r="B221" s="1" t="s">
        <v>189</v>
      </c>
      <c r="C221" s="2">
        <v>1895</v>
      </c>
      <c r="D221" s="13">
        <v>3</v>
      </c>
      <c r="E221" s="10">
        <f t="shared" si="94"/>
        <v>0.15831134564643798</v>
      </c>
      <c r="F221" s="13">
        <v>19</v>
      </c>
      <c r="G221" s="28">
        <f t="shared" si="85"/>
        <v>1.0026385224274408</v>
      </c>
      <c r="H221" s="14">
        <v>7</v>
      </c>
      <c r="I221" s="10">
        <f t="shared" si="86"/>
        <v>0.36939313984168864</v>
      </c>
      <c r="J221" s="14">
        <v>11</v>
      </c>
      <c r="K221" s="28">
        <f t="shared" si="80"/>
        <v>0.5804749340369393</v>
      </c>
      <c r="L221" s="14">
        <v>9</v>
      </c>
      <c r="M221" s="28">
        <f t="shared" si="81"/>
        <v>0.47493403693931396</v>
      </c>
      <c r="N221" s="14">
        <v>11</v>
      </c>
      <c r="O221" s="28">
        <f t="shared" si="82"/>
        <v>0.5804749340369393</v>
      </c>
      <c r="P221" s="6">
        <v>6</v>
      </c>
      <c r="Q221" s="69">
        <f t="shared" si="87"/>
        <v>0.31662269129287596</v>
      </c>
      <c r="R221" s="6">
        <v>5</v>
      </c>
      <c r="S221" s="69">
        <f t="shared" si="83"/>
        <v>0.2638522427440633</v>
      </c>
      <c r="T221" s="6">
        <v>3</v>
      </c>
      <c r="U221" s="28">
        <f t="shared" si="84"/>
        <v>0.15831134564643798</v>
      </c>
      <c r="V221" s="33">
        <f t="shared" si="95"/>
        <v>74</v>
      </c>
      <c r="W221" s="34">
        <f t="shared" si="96"/>
        <v>3.9050131926121368</v>
      </c>
    </row>
    <row r="222" spans="1:23" ht="15.75">
      <c r="A222" s="134"/>
      <c r="B222" s="7" t="s">
        <v>218</v>
      </c>
      <c r="C222" s="8">
        <f>SUM(C215:C221)</f>
        <v>10473</v>
      </c>
      <c r="D222" s="9">
        <f>SUM(D215:D221)</f>
        <v>14</v>
      </c>
      <c r="E222" s="11">
        <f>D222/C222*100</f>
        <v>0.13367707438174353</v>
      </c>
      <c r="F222" s="9">
        <f>SUM(F215:F221)</f>
        <v>72</v>
      </c>
      <c r="G222" s="12">
        <f t="shared" si="85"/>
        <v>0.6874820968203953</v>
      </c>
      <c r="H222" s="9">
        <f>SUM(H215:H221)</f>
        <v>48</v>
      </c>
      <c r="I222" s="12">
        <f t="shared" si="86"/>
        <v>0.45832139788026355</v>
      </c>
      <c r="J222" s="9">
        <f>SUM(J215:J221)</f>
        <v>38</v>
      </c>
      <c r="K222" s="12">
        <f t="shared" si="80"/>
        <v>0.3628377733218753</v>
      </c>
      <c r="L222" s="9">
        <f>SUM(L215:L221)</f>
        <v>34</v>
      </c>
      <c r="M222" s="12">
        <f t="shared" si="81"/>
        <v>0.32464432349852</v>
      </c>
      <c r="N222" s="9">
        <f>SUM(N215:N221)</f>
        <v>57</v>
      </c>
      <c r="O222" s="12">
        <f t="shared" si="82"/>
        <v>0.5442566599828129</v>
      </c>
      <c r="P222" s="9">
        <f>SUM(P215:P221)</f>
        <v>73</v>
      </c>
      <c r="Q222" s="12">
        <f t="shared" si="87"/>
        <v>0.6970304592762341</v>
      </c>
      <c r="R222" s="9">
        <f>SUM(R215:R221)</f>
        <v>60</v>
      </c>
      <c r="S222" s="12">
        <f t="shared" si="83"/>
        <v>0.5729017473503294</v>
      </c>
      <c r="T222" s="9">
        <f>SUM(T215:T221)</f>
        <v>31</v>
      </c>
      <c r="U222" s="12">
        <f t="shared" si="84"/>
        <v>0.29599923613100354</v>
      </c>
      <c r="V222" s="37">
        <f>SUM(V215:V221)</f>
        <v>427</v>
      </c>
      <c r="W222" s="36">
        <f>V222/C222*100</f>
        <v>4.077150768643178</v>
      </c>
    </row>
    <row r="223" spans="1:23" ht="15.75">
      <c r="A223" s="135">
        <v>32</v>
      </c>
      <c r="B223" s="1" t="s">
        <v>190</v>
      </c>
      <c r="C223" s="2">
        <v>1829</v>
      </c>
      <c r="D223" s="13">
        <v>7</v>
      </c>
      <c r="E223" s="10">
        <f aca="true" t="shared" si="97" ref="E223:E228">D223/C223*100</f>
        <v>0.38272279934390374</v>
      </c>
      <c r="F223" s="13">
        <v>5</v>
      </c>
      <c r="G223" s="28">
        <f t="shared" si="85"/>
        <v>0.2733734281027884</v>
      </c>
      <c r="H223" s="14">
        <v>15</v>
      </c>
      <c r="I223" s="10">
        <f t="shared" si="86"/>
        <v>0.8201202843083653</v>
      </c>
      <c r="J223" s="14">
        <v>11</v>
      </c>
      <c r="K223" s="28">
        <f t="shared" si="80"/>
        <v>0.6014215418261345</v>
      </c>
      <c r="L223" s="14">
        <v>8</v>
      </c>
      <c r="M223" s="28">
        <f t="shared" si="81"/>
        <v>0.4373974849644614</v>
      </c>
      <c r="N223" s="14">
        <v>13</v>
      </c>
      <c r="O223" s="28">
        <f t="shared" si="82"/>
        <v>0.7107709130672498</v>
      </c>
      <c r="P223" s="6">
        <v>8</v>
      </c>
      <c r="Q223" s="69">
        <f t="shared" si="87"/>
        <v>0.4373974849644614</v>
      </c>
      <c r="R223" s="6">
        <v>12</v>
      </c>
      <c r="S223" s="69">
        <f t="shared" si="83"/>
        <v>0.6560962274466922</v>
      </c>
      <c r="T223" s="6">
        <v>0</v>
      </c>
      <c r="U223" s="28">
        <f t="shared" si="84"/>
        <v>0</v>
      </c>
      <c r="V223" s="33">
        <f aca="true" t="shared" si="98" ref="V223:V228">D223+F223+H223+J223+L223+N223+P223+R223+T223</f>
        <v>79</v>
      </c>
      <c r="W223" s="34">
        <f aca="true" t="shared" si="99" ref="W223:W228">V223/C223*100</f>
        <v>4.319300164024057</v>
      </c>
    </row>
    <row r="224" spans="1:23" ht="15.75">
      <c r="A224" s="136"/>
      <c r="B224" s="1" t="s">
        <v>191</v>
      </c>
      <c r="C224" s="2">
        <v>2601</v>
      </c>
      <c r="D224" s="13">
        <v>12</v>
      </c>
      <c r="E224" s="10">
        <f t="shared" si="97"/>
        <v>0.461361014994233</v>
      </c>
      <c r="F224" s="13">
        <v>14</v>
      </c>
      <c r="G224" s="28">
        <f t="shared" si="85"/>
        <v>0.5382545174932718</v>
      </c>
      <c r="H224" s="14">
        <v>20</v>
      </c>
      <c r="I224" s="10">
        <f t="shared" si="86"/>
        <v>0.7689350249903883</v>
      </c>
      <c r="J224" s="14">
        <v>10</v>
      </c>
      <c r="K224" s="28">
        <f t="shared" si="80"/>
        <v>0.3844675124951942</v>
      </c>
      <c r="L224" s="14">
        <v>19</v>
      </c>
      <c r="M224" s="28">
        <f t="shared" si="81"/>
        <v>0.7304882737408689</v>
      </c>
      <c r="N224" s="14">
        <v>16</v>
      </c>
      <c r="O224" s="28">
        <f t="shared" si="82"/>
        <v>0.6151480199923107</v>
      </c>
      <c r="P224" s="6">
        <v>11</v>
      </c>
      <c r="Q224" s="69">
        <f t="shared" si="87"/>
        <v>0.4229142637447136</v>
      </c>
      <c r="R224" s="6">
        <v>14</v>
      </c>
      <c r="S224" s="69">
        <f t="shared" si="83"/>
        <v>0.5382545174932718</v>
      </c>
      <c r="T224" s="6">
        <v>8</v>
      </c>
      <c r="U224" s="28">
        <f t="shared" si="84"/>
        <v>0.30757400999615536</v>
      </c>
      <c r="V224" s="33">
        <f t="shared" si="98"/>
        <v>124</v>
      </c>
      <c r="W224" s="34">
        <f t="shared" si="99"/>
        <v>4.767397154940407</v>
      </c>
    </row>
    <row r="225" spans="1:23" ht="15.75">
      <c r="A225" s="136"/>
      <c r="B225" s="1" t="s">
        <v>192</v>
      </c>
      <c r="C225" s="2">
        <v>1959</v>
      </c>
      <c r="D225" s="13">
        <v>12</v>
      </c>
      <c r="E225" s="10">
        <f t="shared" si="97"/>
        <v>0.6125574272588056</v>
      </c>
      <c r="F225" s="13">
        <v>6</v>
      </c>
      <c r="G225" s="28">
        <f t="shared" si="85"/>
        <v>0.3062787136294028</v>
      </c>
      <c r="H225" s="14">
        <v>8</v>
      </c>
      <c r="I225" s="10">
        <f t="shared" si="86"/>
        <v>0.40837161817253703</v>
      </c>
      <c r="J225" s="14">
        <v>5</v>
      </c>
      <c r="K225" s="28">
        <f t="shared" si="80"/>
        <v>0.2552322613578356</v>
      </c>
      <c r="L225" s="14">
        <v>11</v>
      </c>
      <c r="M225" s="28">
        <f t="shared" si="81"/>
        <v>0.5615109749872383</v>
      </c>
      <c r="N225" s="14">
        <v>4</v>
      </c>
      <c r="O225" s="28">
        <f t="shared" si="82"/>
        <v>0.20418580908626852</v>
      </c>
      <c r="P225" s="6">
        <v>3</v>
      </c>
      <c r="Q225" s="69">
        <f t="shared" si="87"/>
        <v>0.1531393568147014</v>
      </c>
      <c r="R225" s="6">
        <v>5</v>
      </c>
      <c r="S225" s="69">
        <f t="shared" si="83"/>
        <v>0.2552322613578356</v>
      </c>
      <c r="T225" s="6">
        <v>4</v>
      </c>
      <c r="U225" s="28">
        <f t="shared" si="84"/>
        <v>0.20418580908626852</v>
      </c>
      <c r="V225" s="33">
        <f t="shared" si="98"/>
        <v>58</v>
      </c>
      <c r="W225" s="34">
        <f t="shared" si="99"/>
        <v>2.9606942317508933</v>
      </c>
    </row>
    <row r="226" spans="1:23" ht="15.75">
      <c r="A226" s="136"/>
      <c r="B226" s="1" t="s">
        <v>193</v>
      </c>
      <c r="C226" s="2">
        <v>1968</v>
      </c>
      <c r="D226" s="13">
        <v>7</v>
      </c>
      <c r="E226" s="10">
        <f t="shared" si="97"/>
        <v>0.35569105691056907</v>
      </c>
      <c r="F226" s="13">
        <v>3</v>
      </c>
      <c r="G226" s="28">
        <f t="shared" si="85"/>
        <v>0.1524390243902439</v>
      </c>
      <c r="H226" s="14">
        <v>7</v>
      </c>
      <c r="I226" s="10">
        <f t="shared" si="86"/>
        <v>0.35569105691056907</v>
      </c>
      <c r="J226" s="14">
        <v>3</v>
      </c>
      <c r="K226" s="28">
        <f t="shared" si="80"/>
        <v>0.1524390243902439</v>
      </c>
      <c r="L226" s="14">
        <v>9</v>
      </c>
      <c r="M226" s="28">
        <f t="shared" si="81"/>
        <v>0.45731707317073167</v>
      </c>
      <c r="N226" s="14">
        <v>4</v>
      </c>
      <c r="O226" s="28">
        <f t="shared" si="82"/>
        <v>0.20325203252032523</v>
      </c>
      <c r="P226" s="6">
        <v>4</v>
      </c>
      <c r="Q226" s="69">
        <f t="shared" si="87"/>
        <v>0.20325203252032523</v>
      </c>
      <c r="R226" s="6">
        <v>2</v>
      </c>
      <c r="S226" s="69">
        <f t="shared" si="83"/>
        <v>0.10162601626016261</v>
      </c>
      <c r="T226" s="6">
        <v>4</v>
      </c>
      <c r="U226" s="28">
        <f t="shared" si="84"/>
        <v>0.20325203252032523</v>
      </c>
      <c r="V226" s="33">
        <f t="shared" si="98"/>
        <v>43</v>
      </c>
      <c r="W226" s="34">
        <f t="shared" si="99"/>
        <v>2.184959349593496</v>
      </c>
    </row>
    <row r="227" spans="1:23" ht="15.75">
      <c r="A227" s="136"/>
      <c r="B227" s="1" t="s">
        <v>194</v>
      </c>
      <c r="C227" s="2">
        <v>1998</v>
      </c>
      <c r="D227" s="13">
        <v>5</v>
      </c>
      <c r="E227" s="10">
        <f t="shared" si="97"/>
        <v>0.2502502502502503</v>
      </c>
      <c r="F227" s="13">
        <v>12</v>
      </c>
      <c r="G227" s="28">
        <f t="shared" si="85"/>
        <v>0.6006006006006006</v>
      </c>
      <c r="H227" s="14">
        <v>5</v>
      </c>
      <c r="I227" s="10">
        <f t="shared" si="86"/>
        <v>0.2502502502502503</v>
      </c>
      <c r="J227" s="14">
        <v>3</v>
      </c>
      <c r="K227" s="28">
        <f t="shared" si="80"/>
        <v>0.15015015015015015</v>
      </c>
      <c r="L227" s="14">
        <v>5</v>
      </c>
      <c r="M227" s="28">
        <f t="shared" si="81"/>
        <v>0.2502502502502503</v>
      </c>
      <c r="N227" s="14">
        <v>2</v>
      </c>
      <c r="O227" s="28">
        <f t="shared" si="82"/>
        <v>0.10010010010010009</v>
      </c>
      <c r="P227" s="6">
        <v>5</v>
      </c>
      <c r="Q227" s="69">
        <f t="shared" si="87"/>
        <v>0.2502502502502503</v>
      </c>
      <c r="R227" s="6">
        <v>2</v>
      </c>
      <c r="S227" s="69">
        <f t="shared" si="83"/>
        <v>0.10010010010010009</v>
      </c>
      <c r="T227" s="6">
        <v>3</v>
      </c>
      <c r="U227" s="28">
        <f t="shared" si="84"/>
        <v>0.15015015015015015</v>
      </c>
      <c r="V227" s="33">
        <f t="shared" si="98"/>
        <v>42</v>
      </c>
      <c r="W227" s="34">
        <f t="shared" si="99"/>
        <v>2.1021021021021022</v>
      </c>
    </row>
    <row r="228" spans="1:23" ht="15.75">
      <c r="A228" s="136"/>
      <c r="B228" s="1" t="s">
        <v>195</v>
      </c>
      <c r="C228" s="2">
        <v>1642</v>
      </c>
      <c r="D228" s="13">
        <v>6</v>
      </c>
      <c r="E228" s="10">
        <f t="shared" si="97"/>
        <v>0.3654080389768575</v>
      </c>
      <c r="F228" s="13">
        <v>6</v>
      </c>
      <c r="G228" s="28">
        <f t="shared" si="85"/>
        <v>0.3654080389768575</v>
      </c>
      <c r="H228" s="14">
        <v>10</v>
      </c>
      <c r="I228" s="10">
        <f t="shared" si="86"/>
        <v>0.6090133982947624</v>
      </c>
      <c r="J228" s="14">
        <v>2</v>
      </c>
      <c r="K228" s="28">
        <f t="shared" si="80"/>
        <v>0.12180267965895249</v>
      </c>
      <c r="L228" s="14">
        <v>15</v>
      </c>
      <c r="M228" s="28">
        <f t="shared" si="81"/>
        <v>0.9135200974421437</v>
      </c>
      <c r="N228" s="14">
        <v>17</v>
      </c>
      <c r="O228" s="28">
        <f t="shared" si="82"/>
        <v>1.0353227771010962</v>
      </c>
      <c r="P228" s="6">
        <v>14</v>
      </c>
      <c r="Q228" s="69">
        <f t="shared" si="87"/>
        <v>0.8526187576126675</v>
      </c>
      <c r="R228" s="6">
        <v>6</v>
      </c>
      <c r="S228" s="69">
        <f t="shared" si="83"/>
        <v>0.3654080389768575</v>
      </c>
      <c r="T228" s="6">
        <v>9</v>
      </c>
      <c r="U228" s="28">
        <f t="shared" si="84"/>
        <v>0.5481120584652862</v>
      </c>
      <c r="V228" s="33">
        <f t="shared" si="98"/>
        <v>85</v>
      </c>
      <c r="W228" s="34">
        <f t="shared" si="99"/>
        <v>5.176613885505481</v>
      </c>
    </row>
    <row r="229" spans="1:23" ht="15.75">
      <c r="A229" s="137"/>
      <c r="B229" s="7" t="s">
        <v>218</v>
      </c>
      <c r="C229" s="8">
        <f>SUM(C223:C228)</f>
        <v>11997</v>
      </c>
      <c r="D229" s="9">
        <f>SUM(D223:D228)</f>
        <v>49</v>
      </c>
      <c r="E229" s="11">
        <f>D229/C229*100</f>
        <v>0.40843544219388184</v>
      </c>
      <c r="F229" s="9">
        <f>SUM(F223:F228)</f>
        <v>46</v>
      </c>
      <c r="G229" s="12">
        <f t="shared" si="85"/>
        <v>0.38342919063099107</v>
      </c>
      <c r="H229" s="9">
        <f>SUM(H223:H228)</f>
        <v>65</v>
      </c>
      <c r="I229" s="12">
        <f t="shared" si="86"/>
        <v>0.5418021171959657</v>
      </c>
      <c r="J229" s="9">
        <f>SUM(J223:J228)</f>
        <v>34</v>
      </c>
      <c r="K229" s="12">
        <f t="shared" si="80"/>
        <v>0.2834041843794282</v>
      </c>
      <c r="L229" s="9">
        <f>SUM(L223:L228)</f>
        <v>67</v>
      </c>
      <c r="M229" s="12">
        <f t="shared" si="81"/>
        <v>0.5584729515712261</v>
      </c>
      <c r="N229" s="9">
        <f>SUM(N223:N228)</f>
        <v>56</v>
      </c>
      <c r="O229" s="12">
        <f t="shared" si="82"/>
        <v>0.4667833625072935</v>
      </c>
      <c r="P229" s="9">
        <f>SUM(P223:P228)</f>
        <v>45</v>
      </c>
      <c r="Q229" s="12">
        <f t="shared" si="87"/>
        <v>0.3750937734433608</v>
      </c>
      <c r="R229" s="9">
        <f>SUM(R223:R228)</f>
        <v>41</v>
      </c>
      <c r="S229" s="12">
        <f t="shared" si="83"/>
        <v>0.3417521046928399</v>
      </c>
      <c r="T229" s="9">
        <f>SUM(T223:T228)</f>
        <v>28</v>
      </c>
      <c r="U229" s="12">
        <f t="shared" si="84"/>
        <v>0.23339168125364676</v>
      </c>
      <c r="V229" s="37">
        <f>SUM(V223:V228)</f>
        <v>431</v>
      </c>
      <c r="W229" s="36">
        <f>V229/C229*100</f>
        <v>3.592564807868634</v>
      </c>
    </row>
    <row r="230" spans="1:23" ht="15.75">
      <c r="A230" s="132">
        <v>33</v>
      </c>
      <c r="B230" s="1" t="s">
        <v>196</v>
      </c>
      <c r="C230" s="2">
        <v>1971</v>
      </c>
      <c r="D230" s="13">
        <v>3</v>
      </c>
      <c r="E230" s="10">
        <f aca="true" t="shared" si="100" ref="E230:E235">D230/C230*100</f>
        <v>0.15220700152207</v>
      </c>
      <c r="F230" s="13">
        <v>7</v>
      </c>
      <c r="G230" s="28">
        <f t="shared" si="85"/>
        <v>0.35514967021816335</v>
      </c>
      <c r="H230" s="14">
        <v>15</v>
      </c>
      <c r="I230" s="10">
        <f t="shared" si="86"/>
        <v>0.76103500761035</v>
      </c>
      <c r="J230" s="14">
        <v>5</v>
      </c>
      <c r="K230" s="28">
        <f t="shared" si="80"/>
        <v>0.2536783358701167</v>
      </c>
      <c r="L230" s="14">
        <v>7</v>
      </c>
      <c r="M230" s="28">
        <f t="shared" si="81"/>
        <v>0.35514967021816335</v>
      </c>
      <c r="N230" s="14">
        <v>8</v>
      </c>
      <c r="O230" s="28">
        <f t="shared" si="82"/>
        <v>0.4058853373921867</v>
      </c>
      <c r="P230" s="6">
        <v>6</v>
      </c>
      <c r="Q230" s="69">
        <f t="shared" si="87"/>
        <v>0.30441400304414</v>
      </c>
      <c r="R230" s="6">
        <v>3</v>
      </c>
      <c r="S230" s="69">
        <f t="shared" si="83"/>
        <v>0.15220700152207</v>
      </c>
      <c r="T230" s="6">
        <v>2</v>
      </c>
      <c r="U230" s="28">
        <f t="shared" si="84"/>
        <v>0.10147133434804667</v>
      </c>
      <c r="V230" s="33">
        <f aca="true" t="shared" si="101" ref="V230:V235">D230+F230+H230+J230+L230+N230+P230+R230+T230</f>
        <v>56</v>
      </c>
      <c r="W230" s="34">
        <f aca="true" t="shared" si="102" ref="W230:W235">V230/C230*100</f>
        <v>2.841197361745307</v>
      </c>
    </row>
    <row r="231" spans="1:23" ht="15.75">
      <c r="A231" s="133"/>
      <c r="B231" s="1" t="s">
        <v>197</v>
      </c>
      <c r="C231" s="2">
        <v>1458</v>
      </c>
      <c r="D231" s="13">
        <v>6</v>
      </c>
      <c r="E231" s="10">
        <f t="shared" si="100"/>
        <v>0.411522633744856</v>
      </c>
      <c r="F231" s="13">
        <v>6</v>
      </c>
      <c r="G231" s="28">
        <f t="shared" si="85"/>
        <v>0.411522633744856</v>
      </c>
      <c r="H231" s="14">
        <v>12</v>
      </c>
      <c r="I231" s="10">
        <f t="shared" si="86"/>
        <v>0.823045267489712</v>
      </c>
      <c r="J231" s="14">
        <v>11</v>
      </c>
      <c r="K231" s="28">
        <f t="shared" si="80"/>
        <v>0.7544581618655692</v>
      </c>
      <c r="L231" s="14">
        <v>7</v>
      </c>
      <c r="M231" s="28">
        <f t="shared" si="81"/>
        <v>0.48010973936899864</v>
      </c>
      <c r="N231" s="14">
        <v>8</v>
      </c>
      <c r="O231" s="28">
        <f t="shared" si="82"/>
        <v>0.5486968449931412</v>
      </c>
      <c r="P231" s="6">
        <v>14</v>
      </c>
      <c r="Q231" s="69">
        <f t="shared" si="87"/>
        <v>0.9602194787379973</v>
      </c>
      <c r="R231" s="6">
        <v>5</v>
      </c>
      <c r="S231" s="69">
        <f t="shared" si="83"/>
        <v>0.3429355281207133</v>
      </c>
      <c r="T231" s="6">
        <v>5</v>
      </c>
      <c r="U231" s="28">
        <f t="shared" si="84"/>
        <v>0.3429355281207133</v>
      </c>
      <c r="V231" s="33">
        <f t="shared" si="101"/>
        <v>74</v>
      </c>
      <c r="W231" s="34">
        <f t="shared" si="102"/>
        <v>5.075445816186557</v>
      </c>
    </row>
    <row r="232" spans="1:23" ht="15.75">
      <c r="A232" s="133"/>
      <c r="B232" s="1" t="s">
        <v>198</v>
      </c>
      <c r="C232" s="2">
        <v>2667</v>
      </c>
      <c r="D232" s="13">
        <v>12</v>
      </c>
      <c r="E232" s="10">
        <f t="shared" si="100"/>
        <v>0.44994375703037126</v>
      </c>
      <c r="F232" s="13">
        <v>16</v>
      </c>
      <c r="G232" s="28">
        <f t="shared" si="85"/>
        <v>0.5999250093738283</v>
      </c>
      <c r="H232" s="14">
        <v>16</v>
      </c>
      <c r="I232" s="10">
        <f t="shared" si="86"/>
        <v>0.5999250093738283</v>
      </c>
      <c r="J232" s="14">
        <v>8</v>
      </c>
      <c r="K232" s="28">
        <f t="shared" si="80"/>
        <v>0.29996250468691416</v>
      </c>
      <c r="L232" s="14">
        <v>14</v>
      </c>
      <c r="M232" s="28">
        <f t="shared" si="81"/>
        <v>0.5249343832020997</v>
      </c>
      <c r="N232" s="14">
        <v>19</v>
      </c>
      <c r="O232" s="28">
        <f t="shared" si="82"/>
        <v>0.7124109486314211</v>
      </c>
      <c r="P232" s="6">
        <v>11</v>
      </c>
      <c r="Q232" s="69">
        <f t="shared" si="87"/>
        <v>0.4124484439445069</v>
      </c>
      <c r="R232" s="6">
        <v>9</v>
      </c>
      <c r="S232" s="69">
        <f t="shared" si="83"/>
        <v>0.3374578177727784</v>
      </c>
      <c r="T232" s="6">
        <v>5</v>
      </c>
      <c r="U232" s="28">
        <f t="shared" si="84"/>
        <v>0.18747656542932134</v>
      </c>
      <c r="V232" s="33">
        <f t="shared" si="101"/>
        <v>110</v>
      </c>
      <c r="W232" s="34">
        <f t="shared" si="102"/>
        <v>4.1244844394450695</v>
      </c>
    </row>
    <row r="233" spans="1:23" ht="15.75">
      <c r="A233" s="133"/>
      <c r="B233" s="1" t="s">
        <v>199</v>
      </c>
      <c r="C233" s="2">
        <v>2561</v>
      </c>
      <c r="D233" s="13">
        <v>16</v>
      </c>
      <c r="E233" s="10">
        <f t="shared" si="100"/>
        <v>0.6247559547051933</v>
      </c>
      <c r="F233" s="13">
        <v>26</v>
      </c>
      <c r="G233" s="28">
        <f t="shared" si="85"/>
        <v>1.015228426395939</v>
      </c>
      <c r="H233" s="14">
        <v>15</v>
      </c>
      <c r="I233" s="10">
        <f t="shared" si="86"/>
        <v>0.5857087075361187</v>
      </c>
      <c r="J233" s="14">
        <v>6</v>
      </c>
      <c r="K233" s="28">
        <f t="shared" si="80"/>
        <v>0.23428348301444746</v>
      </c>
      <c r="L233" s="14">
        <v>7</v>
      </c>
      <c r="M233" s="28">
        <f t="shared" si="81"/>
        <v>0.27333073018352205</v>
      </c>
      <c r="N233" s="14">
        <v>13</v>
      </c>
      <c r="O233" s="28">
        <f t="shared" si="82"/>
        <v>0.5076142131979695</v>
      </c>
      <c r="P233" s="6">
        <v>14</v>
      </c>
      <c r="Q233" s="69">
        <f t="shared" si="87"/>
        <v>0.5466614603670441</v>
      </c>
      <c r="R233" s="6">
        <v>17</v>
      </c>
      <c r="S233" s="69">
        <f t="shared" si="83"/>
        <v>0.6638032018742679</v>
      </c>
      <c r="T233" s="6">
        <v>10</v>
      </c>
      <c r="U233" s="28">
        <f t="shared" si="84"/>
        <v>0.3904724716907458</v>
      </c>
      <c r="V233" s="33">
        <f t="shared" si="101"/>
        <v>124</v>
      </c>
      <c r="W233" s="34">
        <f t="shared" si="102"/>
        <v>4.841858648965248</v>
      </c>
    </row>
    <row r="234" spans="1:23" ht="15.75">
      <c r="A234" s="133"/>
      <c r="B234" s="1" t="s">
        <v>200</v>
      </c>
      <c r="C234" s="2">
        <v>1803</v>
      </c>
      <c r="D234" s="13">
        <v>11</v>
      </c>
      <c r="E234" s="10">
        <f t="shared" si="100"/>
        <v>0.6100942872989462</v>
      </c>
      <c r="F234" s="13">
        <v>11</v>
      </c>
      <c r="G234" s="28">
        <f t="shared" si="85"/>
        <v>0.6100942872989462</v>
      </c>
      <c r="H234" s="14">
        <v>7</v>
      </c>
      <c r="I234" s="10">
        <f t="shared" si="86"/>
        <v>0.3882418191902385</v>
      </c>
      <c r="J234" s="14">
        <v>4</v>
      </c>
      <c r="K234" s="28">
        <f t="shared" si="80"/>
        <v>0.22185246810870773</v>
      </c>
      <c r="L234" s="14">
        <v>8</v>
      </c>
      <c r="M234" s="28">
        <f t="shared" si="81"/>
        <v>0.44370493621741547</v>
      </c>
      <c r="N234" s="14">
        <v>9</v>
      </c>
      <c r="O234" s="28">
        <f t="shared" si="82"/>
        <v>0.49916805324459235</v>
      </c>
      <c r="P234" s="6">
        <v>7</v>
      </c>
      <c r="Q234" s="69">
        <f t="shared" si="87"/>
        <v>0.3882418191902385</v>
      </c>
      <c r="R234" s="6">
        <v>5</v>
      </c>
      <c r="S234" s="69">
        <f t="shared" si="83"/>
        <v>0.27731558513588467</v>
      </c>
      <c r="T234" s="6">
        <v>3</v>
      </c>
      <c r="U234" s="28">
        <f t="shared" si="84"/>
        <v>0.16638935108153077</v>
      </c>
      <c r="V234" s="33">
        <f t="shared" si="101"/>
        <v>65</v>
      </c>
      <c r="W234" s="34">
        <f t="shared" si="102"/>
        <v>3.6051026067665006</v>
      </c>
    </row>
    <row r="235" spans="1:23" ht="15.75">
      <c r="A235" s="133"/>
      <c r="B235" s="1" t="s">
        <v>201</v>
      </c>
      <c r="C235" s="2">
        <v>1354</v>
      </c>
      <c r="D235" s="13">
        <v>11</v>
      </c>
      <c r="E235" s="10">
        <f t="shared" si="100"/>
        <v>0.8124076809453471</v>
      </c>
      <c r="F235" s="13">
        <v>7</v>
      </c>
      <c r="G235" s="28">
        <f t="shared" si="85"/>
        <v>0.51698670605613</v>
      </c>
      <c r="H235" s="14">
        <v>6</v>
      </c>
      <c r="I235" s="10">
        <f t="shared" si="86"/>
        <v>0.4431314623338257</v>
      </c>
      <c r="J235" s="14">
        <v>3</v>
      </c>
      <c r="K235" s="28">
        <f t="shared" si="80"/>
        <v>0.22156573116691286</v>
      </c>
      <c r="L235" s="14">
        <v>5</v>
      </c>
      <c r="M235" s="28">
        <f t="shared" si="81"/>
        <v>0.3692762186115214</v>
      </c>
      <c r="N235" s="14">
        <v>4</v>
      </c>
      <c r="O235" s="28">
        <f t="shared" si="82"/>
        <v>0.29542097488921715</v>
      </c>
      <c r="P235" s="6">
        <v>10</v>
      </c>
      <c r="Q235" s="69">
        <f t="shared" si="87"/>
        <v>0.7385524372230428</v>
      </c>
      <c r="R235" s="6">
        <v>9</v>
      </c>
      <c r="S235" s="69">
        <f t="shared" si="83"/>
        <v>0.6646971935007385</v>
      </c>
      <c r="T235" s="6">
        <v>2</v>
      </c>
      <c r="U235" s="28">
        <f t="shared" si="84"/>
        <v>0.14771048744460857</v>
      </c>
      <c r="V235" s="33">
        <f t="shared" si="101"/>
        <v>57</v>
      </c>
      <c r="W235" s="34">
        <f t="shared" si="102"/>
        <v>4.209748892171344</v>
      </c>
    </row>
    <row r="236" spans="1:23" ht="15.75">
      <c r="A236" s="134"/>
      <c r="B236" s="7" t="s">
        <v>218</v>
      </c>
      <c r="C236" s="8">
        <f>SUM(C230:C235)</f>
        <v>11814</v>
      </c>
      <c r="D236" s="9">
        <f>SUM(D230:D235)</f>
        <v>59</v>
      </c>
      <c r="E236" s="11">
        <f>D236/C236*100</f>
        <v>0.4994074826477062</v>
      </c>
      <c r="F236" s="9">
        <f>SUM(F230:F235)</f>
        <v>73</v>
      </c>
      <c r="G236" s="12">
        <f t="shared" si="85"/>
        <v>0.6179109531064838</v>
      </c>
      <c r="H236" s="9">
        <f>SUM(H230:H235)</f>
        <v>71</v>
      </c>
      <c r="I236" s="12">
        <f t="shared" si="86"/>
        <v>0.600981885898087</v>
      </c>
      <c r="J236" s="9">
        <f>SUM(J230:J235)</f>
        <v>37</v>
      </c>
      <c r="K236" s="12">
        <f t="shared" si="80"/>
        <v>0.31318774335534116</v>
      </c>
      <c r="L236" s="9">
        <f>SUM(L230:L235)</f>
        <v>48</v>
      </c>
      <c r="M236" s="12">
        <f t="shared" si="81"/>
        <v>0.40629761300152356</v>
      </c>
      <c r="N236" s="9">
        <f>SUM(N230:N235)</f>
        <v>61</v>
      </c>
      <c r="O236" s="12">
        <f t="shared" si="82"/>
        <v>0.5163365498561029</v>
      </c>
      <c r="P236" s="9">
        <f>SUM(P230:P235)</f>
        <v>62</v>
      </c>
      <c r="Q236" s="12">
        <f t="shared" si="87"/>
        <v>0.5248010834603013</v>
      </c>
      <c r="R236" s="9">
        <f>SUM(R230:R235)</f>
        <v>48</v>
      </c>
      <c r="S236" s="12">
        <f t="shared" si="83"/>
        <v>0.40629761300152356</v>
      </c>
      <c r="T236" s="9">
        <f>SUM(T230:T235)</f>
        <v>27</v>
      </c>
      <c r="U236" s="12">
        <f t="shared" si="84"/>
        <v>0.22854240731335704</v>
      </c>
      <c r="V236" s="37">
        <f>SUM(V230:V235)</f>
        <v>486</v>
      </c>
      <c r="W236" s="36">
        <f>V236/C236*100</f>
        <v>4.113763331640427</v>
      </c>
    </row>
    <row r="237" spans="1:23" ht="15.75">
      <c r="A237" s="135">
        <v>34</v>
      </c>
      <c r="B237" s="1" t="s">
        <v>202</v>
      </c>
      <c r="C237" s="2">
        <v>2009</v>
      </c>
      <c r="D237" s="13">
        <v>12</v>
      </c>
      <c r="E237" s="10">
        <f aca="true" t="shared" si="103" ref="E237:E256">D237/C237*100</f>
        <v>0.5973120955699354</v>
      </c>
      <c r="F237" s="13">
        <v>8</v>
      </c>
      <c r="G237" s="28">
        <f t="shared" si="85"/>
        <v>0.3982080637132902</v>
      </c>
      <c r="H237" s="14">
        <v>7</v>
      </c>
      <c r="I237" s="10">
        <f t="shared" si="86"/>
        <v>0.34843205574912894</v>
      </c>
      <c r="J237" s="14">
        <v>7</v>
      </c>
      <c r="K237" s="28">
        <f t="shared" si="80"/>
        <v>0.34843205574912894</v>
      </c>
      <c r="L237" s="14">
        <v>5</v>
      </c>
      <c r="M237" s="28">
        <f t="shared" si="81"/>
        <v>0.24888003982080636</v>
      </c>
      <c r="N237" s="14">
        <v>6</v>
      </c>
      <c r="O237" s="28">
        <f t="shared" si="82"/>
        <v>0.2986560477849677</v>
      </c>
      <c r="P237" s="6">
        <v>17</v>
      </c>
      <c r="Q237" s="69">
        <f t="shared" si="87"/>
        <v>0.8461921353907417</v>
      </c>
      <c r="R237" s="6">
        <v>12</v>
      </c>
      <c r="S237" s="69">
        <f t="shared" si="83"/>
        <v>0.5973120955699354</v>
      </c>
      <c r="T237" s="6">
        <v>7</v>
      </c>
      <c r="U237" s="28">
        <f t="shared" si="84"/>
        <v>0.34843205574912894</v>
      </c>
      <c r="V237" s="33">
        <f aca="true" t="shared" si="104" ref="V237:V242">D237+F237+H237+J237+L237+N237+P237+R237+T237</f>
        <v>81</v>
      </c>
      <c r="W237" s="34">
        <f aca="true" t="shared" si="105" ref="W237:W256">V237/C237*100</f>
        <v>4.031856645097063</v>
      </c>
    </row>
    <row r="238" spans="1:23" ht="15.75">
      <c r="A238" s="136"/>
      <c r="B238" s="1" t="s">
        <v>203</v>
      </c>
      <c r="C238" s="2">
        <v>2206</v>
      </c>
      <c r="D238" s="13">
        <v>8</v>
      </c>
      <c r="E238" s="10">
        <f t="shared" si="103"/>
        <v>0.3626473254759746</v>
      </c>
      <c r="F238" s="13">
        <v>19</v>
      </c>
      <c r="G238" s="28">
        <f t="shared" si="85"/>
        <v>0.8612873980054397</v>
      </c>
      <c r="H238" s="14">
        <v>6</v>
      </c>
      <c r="I238" s="10">
        <f t="shared" si="86"/>
        <v>0.271985494106981</v>
      </c>
      <c r="J238" s="14">
        <v>9</v>
      </c>
      <c r="K238" s="28">
        <f t="shared" si="80"/>
        <v>0.40797824116047143</v>
      </c>
      <c r="L238" s="14">
        <v>11</v>
      </c>
      <c r="M238" s="28">
        <f t="shared" si="81"/>
        <v>0.4986400725294651</v>
      </c>
      <c r="N238" s="14">
        <v>25</v>
      </c>
      <c r="O238" s="28">
        <f t="shared" si="82"/>
        <v>1.1332728921124207</v>
      </c>
      <c r="P238" s="6">
        <v>23</v>
      </c>
      <c r="Q238" s="69">
        <f t="shared" si="87"/>
        <v>1.042611060743427</v>
      </c>
      <c r="R238" s="6">
        <v>12</v>
      </c>
      <c r="S238" s="69">
        <f t="shared" si="83"/>
        <v>0.543970988213962</v>
      </c>
      <c r="T238" s="6">
        <v>11</v>
      </c>
      <c r="U238" s="28">
        <f t="shared" si="84"/>
        <v>0.4986400725294651</v>
      </c>
      <c r="V238" s="33">
        <f t="shared" si="104"/>
        <v>124</v>
      </c>
      <c r="W238" s="34">
        <f t="shared" si="105"/>
        <v>5.621033544877607</v>
      </c>
    </row>
    <row r="239" spans="1:23" ht="15.75">
      <c r="A239" s="136"/>
      <c r="B239" s="1" t="s">
        <v>204</v>
      </c>
      <c r="C239" s="2">
        <v>2505</v>
      </c>
      <c r="D239" s="13">
        <v>8</v>
      </c>
      <c r="E239" s="10">
        <f t="shared" si="103"/>
        <v>0.3193612774451098</v>
      </c>
      <c r="F239" s="13">
        <v>15</v>
      </c>
      <c r="G239" s="28">
        <f t="shared" si="85"/>
        <v>0.5988023952095809</v>
      </c>
      <c r="H239" s="14">
        <v>12</v>
      </c>
      <c r="I239" s="10">
        <f t="shared" si="86"/>
        <v>0.47904191616766467</v>
      </c>
      <c r="J239" s="14">
        <v>5</v>
      </c>
      <c r="K239" s="28">
        <f t="shared" si="80"/>
        <v>0.19960079840319359</v>
      </c>
      <c r="L239" s="14">
        <v>18</v>
      </c>
      <c r="M239" s="28">
        <f t="shared" si="81"/>
        <v>0.718562874251497</v>
      </c>
      <c r="N239" s="14">
        <v>8</v>
      </c>
      <c r="O239" s="28">
        <f t="shared" si="82"/>
        <v>0.3193612774451098</v>
      </c>
      <c r="P239" s="6">
        <v>16</v>
      </c>
      <c r="Q239" s="69">
        <f t="shared" si="87"/>
        <v>0.6387225548902196</v>
      </c>
      <c r="R239" s="6">
        <v>9</v>
      </c>
      <c r="S239" s="69">
        <f t="shared" si="83"/>
        <v>0.3592814371257485</v>
      </c>
      <c r="T239" s="6">
        <v>20</v>
      </c>
      <c r="U239" s="28">
        <f t="shared" si="84"/>
        <v>0.7984031936127743</v>
      </c>
      <c r="V239" s="33">
        <f t="shared" si="104"/>
        <v>111</v>
      </c>
      <c r="W239" s="34">
        <f t="shared" si="105"/>
        <v>4.431137724550898</v>
      </c>
    </row>
    <row r="240" spans="1:23" ht="15.75">
      <c r="A240" s="136"/>
      <c r="B240" s="1" t="s">
        <v>205</v>
      </c>
      <c r="C240" s="2">
        <v>1449</v>
      </c>
      <c r="D240" s="13">
        <v>7</v>
      </c>
      <c r="E240" s="10">
        <f t="shared" si="103"/>
        <v>0.4830917874396135</v>
      </c>
      <c r="F240" s="13">
        <v>4</v>
      </c>
      <c r="G240" s="28">
        <f t="shared" si="85"/>
        <v>0.27605244996549344</v>
      </c>
      <c r="H240" s="14">
        <v>3</v>
      </c>
      <c r="I240" s="10">
        <f t="shared" si="86"/>
        <v>0.2070393374741201</v>
      </c>
      <c r="J240" s="14">
        <v>7</v>
      </c>
      <c r="K240" s="28">
        <f t="shared" si="80"/>
        <v>0.4830917874396135</v>
      </c>
      <c r="L240" s="14">
        <v>6</v>
      </c>
      <c r="M240" s="28">
        <f t="shared" si="81"/>
        <v>0.4140786749482402</v>
      </c>
      <c r="N240" s="14">
        <v>10</v>
      </c>
      <c r="O240" s="28">
        <f t="shared" si="82"/>
        <v>0.6901311249137336</v>
      </c>
      <c r="P240" s="6">
        <v>8</v>
      </c>
      <c r="Q240" s="69">
        <f t="shared" si="87"/>
        <v>0.5521048999309869</v>
      </c>
      <c r="R240" s="6">
        <v>7</v>
      </c>
      <c r="S240" s="69">
        <f t="shared" si="83"/>
        <v>0.4830917874396135</v>
      </c>
      <c r="T240" s="6">
        <v>3</v>
      </c>
      <c r="U240" s="28">
        <f t="shared" si="84"/>
        <v>0.2070393374741201</v>
      </c>
      <c r="V240" s="33">
        <f t="shared" si="104"/>
        <v>55</v>
      </c>
      <c r="W240" s="34">
        <f t="shared" si="105"/>
        <v>3.795721187025535</v>
      </c>
    </row>
    <row r="241" spans="1:23" ht="15.75">
      <c r="A241" s="136"/>
      <c r="B241" s="1" t="s">
        <v>206</v>
      </c>
      <c r="C241" s="2">
        <v>1593</v>
      </c>
      <c r="D241" s="13">
        <v>2</v>
      </c>
      <c r="E241" s="10">
        <f t="shared" si="103"/>
        <v>0.12554927809165098</v>
      </c>
      <c r="F241" s="13">
        <v>5</v>
      </c>
      <c r="G241" s="28">
        <f t="shared" si="85"/>
        <v>0.31387319522912743</v>
      </c>
      <c r="H241" s="14">
        <v>1</v>
      </c>
      <c r="I241" s="10">
        <f t="shared" si="86"/>
        <v>0.06277463904582549</v>
      </c>
      <c r="J241" s="14">
        <v>4</v>
      </c>
      <c r="K241" s="28">
        <f t="shared" si="80"/>
        <v>0.25109855618330196</v>
      </c>
      <c r="L241" s="14">
        <v>6</v>
      </c>
      <c r="M241" s="28">
        <f t="shared" si="81"/>
        <v>0.3766478342749529</v>
      </c>
      <c r="N241" s="14">
        <v>7</v>
      </c>
      <c r="O241" s="28">
        <f t="shared" si="82"/>
        <v>0.4394224733207784</v>
      </c>
      <c r="P241" s="6">
        <v>8</v>
      </c>
      <c r="Q241" s="69">
        <f t="shared" si="87"/>
        <v>0.5021971123666039</v>
      </c>
      <c r="R241" s="6">
        <v>2</v>
      </c>
      <c r="S241" s="69">
        <f t="shared" si="83"/>
        <v>0.12554927809165098</v>
      </c>
      <c r="T241" s="6">
        <v>0</v>
      </c>
      <c r="U241" s="28">
        <f t="shared" si="84"/>
        <v>0</v>
      </c>
      <c r="V241" s="33">
        <f t="shared" si="104"/>
        <v>35</v>
      </c>
      <c r="W241" s="34">
        <f t="shared" si="105"/>
        <v>2.197112366603892</v>
      </c>
    </row>
    <row r="242" spans="1:23" ht="15.75">
      <c r="A242" s="136"/>
      <c r="B242" s="1" t="s">
        <v>207</v>
      </c>
      <c r="C242" s="2">
        <v>1905</v>
      </c>
      <c r="D242" s="13">
        <v>7</v>
      </c>
      <c r="E242" s="10">
        <f t="shared" si="103"/>
        <v>0.3674540682414698</v>
      </c>
      <c r="F242" s="13">
        <v>7</v>
      </c>
      <c r="G242" s="28">
        <f t="shared" si="85"/>
        <v>0.3674540682414698</v>
      </c>
      <c r="H242" s="14">
        <v>2</v>
      </c>
      <c r="I242" s="10">
        <f t="shared" si="86"/>
        <v>0.10498687664041995</v>
      </c>
      <c r="J242" s="14">
        <v>6</v>
      </c>
      <c r="K242" s="28">
        <f t="shared" si="80"/>
        <v>0.31496062992125984</v>
      </c>
      <c r="L242" s="14">
        <v>13</v>
      </c>
      <c r="M242" s="28">
        <f t="shared" si="81"/>
        <v>0.6824146981627297</v>
      </c>
      <c r="N242" s="14">
        <v>5</v>
      </c>
      <c r="O242" s="28">
        <f t="shared" si="82"/>
        <v>0.26246719160104987</v>
      </c>
      <c r="P242" s="6">
        <v>9</v>
      </c>
      <c r="Q242" s="69">
        <f t="shared" si="87"/>
        <v>0.47244094488188976</v>
      </c>
      <c r="R242" s="6">
        <v>8</v>
      </c>
      <c r="S242" s="69">
        <f t="shared" si="83"/>
        <v>0.4199475065616798</v>
      </c>
      <c r="T242" s="6">
        <v>2</v>
      </c>
      <c r="U242" s="28">
        <f t="shared" si="84"/>
        <v>0.10498687664041995</v>
      </c>
      <c r="V242" s="33">
        <f t="shared" si="104"/>
        <v>59</v>
      </c>
      <c r="W242" s="34">
        <f t="shared" si="105"/>
        <v>3.0971128608923886</v>
      </c>
    </row>
    <row r="243" spans="1:23" ht="15.75">
      <c r="A243" s="137"/>
      <c r="B243" s="7" t="s">
        <v>218</v>
      </c>
      <c r="C243" s="8">
        <f>SUM(C237:C242)</f>
        <v>11667</v>
      </c>
      <c r="D243" s="9">
        <f>SUM(D237:D242)</f>
        <v>44</v>
      </c>
      <c r="E243" s="11">
        <f t="shared" si="103"/>
        <v>0.377132081940516</v>
      </c>
      <c r="F243" s="9">
        <f>SUM(F237:F242)</f>
        <v>58</v>
      </c>
      <c r="G243" s="12">
        <f t="shared" si="85"/>
        <v>0.4971286534670438</v>
      </c>
      <c r="H243" s="9">
        <f>SUM(H237:H242)</f>
        <v>31</v>
      </c>
      <c r="I243" s="12">
        <f t="shared" si="86"/>
        <v>0.26570669409445447</v>
      </c>
      <c r="J243" s="9">
        <f>SUM(J237:J242)</f>
        <v>38</v>
      </c>
      <c r="K243" s="12">
        <f t="shared" si="80"/>
        <v>0.32570497985771835</v>
      </c>
      <c r="L243" s="9">
        <f>SUM(L237:L242)</f>
        <v>59</v>
      </c>
      <c r="M243" s="12">
        <f t="shared" si="81"/>
        <v>0.5056998371475101</v>
      </c>
      <c r="N243" s="9">
        <f>SUM(N237:N242)</f>
        <v>61</v>
      </c>
      <c r="O243" s="12">
        <f t="shared" si="82"/>
        <v>0.5228422045084427</v>
      </c>
      <c r="P243" s="9">
        <f>SUM(P237:P242)</f>
        <v>81</v>
      </c>
      <c r="Q243" s="12">
        <f t="shared" si="87"/>
        <v>0.6942658781177681</v>
      </c>
      <c r="R243" s="9">
        <f>SUM(R237:R242)</f>
        <v>50</v>
      </c>
      <c r="S243" s="12">
        <f t="shared" si="83"/>
        <v>0.42855918402331367</v>
      </c>
      <c r="T243" s="9">
        <f>SUM(T237:T242)</f>
        <v>43</v>
      </c>
      <c r="U243" s="12">
        <f t="shared" si="84"/>
        <v>0.3685608982600497</v>
      </c>
      <c r="V243" s="37">
        <f>SUM(V237:V242)</f>
        <v>465</v>
      </c>
      <c r="W243" s="36">
        <f t="shared" si="105"/>
        <v>3.985600411416817</v>
      </c>
    </row>
    <row r="244" spans="1:23" ht="15.75">
      <c r="A244" s="132">
        <v>35</v>
      </c>
      <c r="B244" s="1" t="s">
        <v>208</v>
      </c>
      <c r="C244" s="2">
        <v>2397</v>
      </c>
      <c r="D244" s="13">
        <v>15</v>
      </c>
      <c r="E244" s="10">
        <f t="shared" si="103"/>
        <v>0.6257822277847309</v>
      </c>
      <c r="F244" s="13">
        <v>20</v>
      </c>
      <c r="G244" s="28">
        <f t="shared" si="85"/>
        <v>0.8343763037129746</v>
      </c>
      <c r="H244" s="14">
        <v>19</v>
      </c>
      <c r="I244" s="10">
        <f t="shared" si="86"/>
        <v>0.7926574885273258</v>
      </c>
      <c r="J244" s="14">
        <v>9</v>
      </c>
      <c r="K244" s="28">
        <f t="shared" si="80"/>
        <v>0.37546933667083854</v>
      </c>
      <c r="L244" s="14">
        <v>11</v>
      </c>
      <c r="M244" s="28">
        <f t="shared" si="81"/>
        <v>0.458906967042136</v>
      </c>
      <c r="N244" s="14">
        <v>19</v>
      </c>
      <c r="O244" s="28">
        <f t="shared" si="82"/>
        <v>0.7926574885273258</v>
      </c>
      <c r="P244" s="6">
        <v>15</v>
      </c>
      <c r="Q244" s="69">
        <f t="shared" si="87"/>
        <v>0.6257822277847309</v>
      </c>
      <c r="R244" s="6">
        <v>9</v>
      </c>
      <c r="S244" s="69">
        <f t="shared" si="83"/>
        <v>0.37546933667083854</v>
      </c>
      <c r="T244" s="6">
        <v>8</v>
      </c>
      <c r="U244" s="28">
        <f t="shared" si="84"/>
        <v>0.3337505214851898</v>
      </c>
      <c r="V244" s="33">
        <f>D244+F244+H244+J244+L244+N244+P244+R244+T244</f>
        <v>125</v>
      </c>
      <c r="W244" s="34">
        <f t="shared" si="105"/>
        <v>5.214851898206091</v>
      </c>
    </row>
    <row r="245" spans="1:23" ht="15.75">
      <c r="A245" s="133"/>
      <c r="B245" s="1" t="s">
        <v>209</v>
      </c>
      <c r="C245" s="2">
        <v>2604</v>
      </c>
      <c r="D245" s="13">
        <v>4</v>
      </c>
      <c r="E245" s="10">
        <f t="shared" si="103"/>
        <v>0.15360983102918588</v>
      </c>
      <c r="F245" s="13">
        <v>10</v>
      </c>
      <c r="G245" s="28">
        <f t="shared" si="85"/>
        <v>0.38402457757296465</v>
      </c>
      <c r="H245" s="14">
        <v>8</v>
      </c>
      <c r="I245" s="10">
        <f t="shared" si="86"/>
        <v>0.30721966205837176</v>
      </c>
      <c r="J245" s="14">
        <v>5</v>
      </c>
      <c r="K245" s="28">
        <f t="shared" si="80"/>
        <v>0.19201228878648233</v>
      </c>
      <c r="L245" s="14">
        <v>7</v>
      </c>
      <c r="M245" s="28">
        <f t="shared" si="81"/>
        <v>0.2688172043010753</v>
      </c>
      <c r="N245" s="14">
        <v>8</v>
      </c>
      <c r="O245" s="28">
        <f t="shared" si="82"/>
        <v>0.30721966205837176</v>
      </c>
      <c r="P245" s="6">
        <v>15</v>
      </c>
      <c r="Q245" s="69">
        <f t="shared" si="87"/>
        <v>0.5760368663594471</v>
      </c>
      <c r="R245" s="6">
        <v>15</v>
      </c>
      <c r="S245" s="69">
        <f t="shared" si="83"/>
        <v>0.5760368663594471</v>
      </c>
      <c r="T245" s="6">
        <v>9</v>
      </c>
      <c r="U245" s="28">
        <f t="shared" si="84"/>
        <v>0.3456221198156682</v>
      </c>
      <c r="V245" s="33">
        <f>D245+F245+H245+J245+L245+N245+P245+R245+T245</f>
        <v>81</v>
      </c>
      <c r="W245" s="34">
        <f t="shared" si="105"/>
        <v>3.110599078341014</v>
      </c>
    </row>
    <row r="246" spans="1:23" ht="15.75">
      <c r="A246" s="133"/>
      <c r="B246" s="1" t="s">
        <v>210</v>
      </c>
      <c r="C246" s="2">
        <v>2588</v>
      </c>
      <c r="D246" s="13">
        <v>3</v>
      </c>
      <c r="E246" s="10">
        <f t="shared" si="103"/>
        <v>0.11591962905718702</v>
      </c>
      <c r="F246" s="13">
        <v>9</v>
      </c>
      <c r="G246" s="28">
        <f t="shared" si="85"/>
        <v>0.34775888717156106</v>
      </c>
      <c r="H246" s="14">
        <v>4</v>
      </c>
      <c r="I246" s="10">
        <f t="shared" si="86"/>
        <v>0.1545595054095827</v>
      </c>
      <c r="J246" s="14">
        <v>5</v>
      </c>
      <c r="K246" s="28">
        <f t="shared" si="80"/>
        <v>0.19319938176197837</v>
      </c>
      <c r="L246" s="14">
        <v>22</v>
      </c>
      <c r="M246" s="28">
        <f t="shared" si="81"/>
        <v>0.8500772797527048</v>
      </c>
      <c r="N246" s="14">
        <v>16</v>
      </c>
      <c r="O246" s="28">
        <f t="shared" si="82"/>
        <v>0.6182380216383307</v>
      </c>
      <c r="P246" s="6">
        <v>17</v>
      </c>
      <c r="Q246" s="69">
        <f t="shared" si="87"/>
        <v>0.6568778979907265</v>
      </c>
      <c r="R246" s="6">
        <v>9</v>
      </c>
      <c r="S246" s="69">
        <f t="shared" si="83"/>
        <v>0.34775888717156106</v>
      </c>
      <c r="T246" s="6">
        <v>16</v>
      </c>
      <c r="U246" s="28">
        <f t="shared" si="84"/>
        <v>0.6182380216383307</v>
      </c>
      <c r="V246" s="33">
        <f>D246+F246+H246+J246+L246+N246+P246+R246+T246</f>
        <v>101</v>
      </c>
      <c r="W246" s="34">
        <f t="shared" si="105"/>
        <v>3.902627511591963</v>
      </c>
    </row>
    <row r="247" spans="1:23" ht="15.75">
      <c r="A247" s="133"/>
      <c r="B247" s="1" t="s">
        <v>211</v>
      </c>
      <c r="C247" s="2">
        <v>1886</v>
      </c>
      <c r="D247" s="13">
        <v>5</v>
      </c>
      <c r="E247" s="10">
        <f t="shared" si="103"/>
        <v>0.2651113467656416</v>
      </c>
      <c r="F247" s="13">
        <v>7</v>
      </c>
      <c r="G247" s="28">
        <f t="shared" si="85"/>
        <v>0.3711558854718982</v>
      </c>
      <c r="H247" s="14">
        <v>6</v>
      </c>
      <c r="I247" s="10">
        <f t="shared" si="86"/>
        <v>0.3181336161187699</v>
      </c>
      <c r="J247" s="14">
        <v>2</v>
      </c>
      <c r="K247" s="28">
        <f t="shared" si="80"/>
        <v>0.10604453870625664</v>
      </c>
      <c r="L247" s="14">
        <v>12</v>
      </c>
      <c r="M247" s="28">
        <f t="shared" si="81"/>
        <v>0.6362672322375398</v>
      </c>
      <c r="N247" s="14">
        <v>7</v>
      </c>
      <c r="O247" s="28">
        <f t="shared" si="82"/>
        <v>0.3711558854718982</v>
      </c>
      <c r="P247" s="6">
        <v>8</v>
      </c>
      <c r="Q247" s="69">
        <f t="shared" si="87"/>
        <v>0.4241781548250266</v>
      </c>
      <c r="R247" s="6">
        <v>7</v>
      </c>
      <c r="S247" s="69">
        <f t="shared" si="83"/>
        <v>0.3711558854718982</v>
      </c>
      <c r="T247" s="6">
        <v>12</v>
      </c>
      <c r="U247" s="28">
        <f t="shared" si="84"/>
        <v>0.6362672322375398</v>
      </c>
      <c r="V247" s="33">
        <f>D247+F247+H247+J247+L247+N247+P247+R247+T247</f>
        <v>66</v>
      </c>
      <c r="W247" s="34">
        <f t="shared" si="105"/>
        <v>3.4994697773064685</v>
      </c>
    </row>
    <row r="248" spans="1:23" ht="15.75">
      <c r="A248" s="133"/>
      <c r="B248" s="1" t="s">
        <v>212</v>
      </c>
      <c r="C248" s="2">
        <v>846</v>
      </c>
      <c r="D248" s="13">
        <v>2</v>
      </c>
      <c r="E248" s="10">
        <f t="shared" si="103"/>
        <v>0.2364066193853428</v>
      </c>
      <c r="F248" s="13">
        <v>4</v>
      </c>
      <c r="G248" s="28">
        <f t="shared" si="85"/>
        <v>0.4728132387706856</v>
      </c>
      <c r="H248" s="14">
        <v>3</v>
      </c>
      <c r="I248" s="10">
        <f t="shared" si="86"/>
        <v>0.3546099290780142</v>
      </c>
      <c r="J248" s="14">
        <v>1</v>
      </c>
      <c r="K248" s="28">
        <f t="shared" si="80"/>
        <v>0.1182033096926714</v>
      </c>
      <c r="L248" s="14">
        <v>1</v>
      </c>
      <c r="M248" s="28">
        <f t="shared" si="81"/>
        <v>0.1182033096926714</v>
      </c>
      <c r="N248" s="14">
        <v>4</v>
      </c>
      <c r="O248" s="28">
        <f t="shared" si="82"/>
        <v>0.4728132387706856</v>
      </c>
      <c r="P248" s="6">
        <v>9</v>
      </c>
      <c r="Q248" s="69">
        <f t="shared" si="87"/>
        <v>1.0638297872340425</v>
      </c>
      <c r="R248" s="6">
        <v>11</v>
      </c>
      <c r="S248" s="69">
        <f t="shared" si="83"/>
        <v>1.3002364066193852</v>
      </c>
      <c r="T248" s="6">
        <v>6</v>
      </c>
      <c r="U248" s="28">
        <f t="shared" si="84"/>
        <v>0.7092198581560284</v>
      </c>
      <c r="V248" s="33">
        <f>D248+F248+H248+J248+L248+N248+P248+R248+T248</f>
        <v>41</v>
      </c>
      <c r="W248" s="34">
        <f t="shared" si="105"/>
        <v>4.846335697399527</v>
      </c>
    </row>
    <row r="249" spans="1:23" ht="15.75">
      <c r="A249" s="134"/>
      <c r="B249" s="7" t="s">
        <v>218</v>
      </c>
      <c r="C249" s="8">
        <f>SUM(C244:C248)</f>
        <v>10321</v>
      </c>
      <c r="D249" s="9">
        <f>SUM(D244:D248)</f>
        <v>29</v>
      </c>
      <c r="E249" s="11">
        <f t="shared" si="103"/>
        <v>0.2809805251429125</v>
      </c>
      <c r="F249" s="9">
        <f>SUM(F244:F248)</f>
        <v>50</v>
      </c>
      <c r="G249" s="12">
        <f t="shared" si="85"/>
        <v>0.4844491812808836</v>
      </c>
      <c r="H249" s="9">
        <f>SUM(H244:H248)</f>
        <v>40</v>
      </c>
      <c r="I249" s="12">
        <f t="shared" si="86"/>
        <v>0.3875593450247069</v>
      </c>
      <c r="J249" s="9">
        <f>SUM(J244:J248)</f>
        <v>22</v>
      </c>
      <c r="K249" s="12">
        <f t="shared" si="80"/>
        <v>0.21315763976358879</v>
      </c>
      <c r="L249" s="9">
        <f>SUM(L244:L248)</f>
        <v>53</v>
      </c>
      <c r="M249" s="12">
        <f t="shared" si="81"/>
        <v>0.5135161321577366</v>
      </c>
      <c r="N249" s="9">
        <f>SUM(N244:N248)</f>
        <v>54</v>
      </c>
      <c r="O249" s="12">
        <f t="shared" si="82"/>
        <v>0.5232051157833544</v>
      </c>
      <c r="P249" s="9">
        <f>SUM(P244:P248)</f>
        <v>64</v>
      </c>
      <c r="Q249" s="12">
        <f t="shared" si="87"/>
        <v>0.6200949520395311</v>
      </c>
      <c r="R249" s="9">
        <f>SUM(R244:R248)</f>
        <v>51</v>
      </c>
      <c r="S249" s="12">
        <f t="shared" si="83"/>
        <v>0.49413816490650136</v>
      </c>
      <c r="T249" s="9">
        <f>SUM(T244:T248)</f>
        <v>51</v>
      </c>
      <c r="U249" s="12">
        <f t="shared" si="84"/>
        <v>0.49413816490650136</v>
      </c>
      <c r="V249" s="37">
        <f>SUM(V244:V248)</f>
        <v>414</v>
      </c>
      <c r="W249" s="36">
        <f t="shared" si="105"/>
        <v>4.011239221005717</v>
      </c>
    </row>
    <row r="250" spans="1:23" ht="15.75">
      <c r="A250" s="124">
        <v>36</v>
      </c>
      <c r="B250" s="1" t="s">
        <v>213</v>
      </c>
      <c r="C250" s="2">
        <v>2520</v>
      </c>
      <c r="D250" s="13">
        <v>16</v>
      </c>
      <c r="E250" s="10">
        <f t="shared" si="103"/>
        <v>0.6349206349206349</v>
      </c>
      <c r="F250" s="27">
        <v>12</v>
      </c>
      <c r="G250" s="28">
        <f t="shared" si="85"/>
        <v>0.4761904761904762</v>
      </c>
      <c r="H250" s="14">
        <v>19</v>
      </c>
      <c r="I250" s="10">
        <f t="shared" si="86"/>
        <v>0.753968253968254</v>
      </c>
      <c r="J250" s="14">
        <v>7</v>
      </c>
      <c r="K250" s="28">
        <f t="shared" si="80"/>
        <v>0.2777777777777778</v>
      </c>
      <c r="L250" s="14">
        <v>17</v>
      </c>
      <c r="M250" s="28">
        <f t="shared" si="81"/>
        <v>0.6746031746031746</v>
      </c>
      <c r="N250" s="14">
        <v>18</v>
      </c>
      <c r="O250" s="28">
        <f t="shared" si="82"/>
        <v>0.7142857142857143</v>
      </c>
      <c r="P250" s="6">
        <v>21</v>
      </c>
      <c r="Q250" s="69">
        <f t="shared" si="87"/>
        <v>0.8333333333333334</v>
      </c>
      <c r="R250" s="6">
        <v>17</v>
      </c>
      <c r="S250" s="69">
        <f t="shared" si="83"/>
        <v>0.6746031746031746</v>
      </c>
      <c r="T250" s="6">
        <v>14</v>
      </c>
      <c r="U250" s="28">
        <f t="shared" si="84"/>
        <v>0.5555555555555556</v>
      </c>
      <c r="V250" s="33">
        <f>D250+F250+H250+J250+L250+N250+P250+R250+T250</f>
        <v>141</v>
      </c>
      <c r="W250" s="34">
        <f t="shared" si="105"/>
        <v>5.595238095238096</v>
      </c>
    </row>
    <row r="251" spans="1:23" ht="15.75">
      <c r="A251" s="124"/>
      <c r="B251" s="1" t="s">
        <v>214</v>
      </c>
      <c r="C251" s="2">
        <v>1692</v>
      </c>
      <c r="D251" s="13">
        <v>11</v>
      </c>
      <c r="E251" s="10">
        <f t="shared" si="103"/>
        <v>0.6501182033096926</v>
      </c>
      <c r="F251" s="27">
        <v>13</v>
      </c>
      <c r="G251" s="28">
        <f t="shared" si="85"/>
        <v>0.7683215130023641</v>
      </c>
      <c r="H251" s="14">
        <v>8</v>
      </c>
      <c r="I251" s="10">
        <f t="shared" si="86"/>
        <v>0.4728132387706856</v>
      </c>
      <c r="J251" s="14">
        <v>4</v>
      </c>
      <c r="K251" s="28">
        <f t="shared" si="80"/>
        <v>0.2364066193853428</v>
      </c>
      <c r="L251" s="14">
        <v>12</v>
      </c>
      <c r="M251" s="28">
        <f t="shared" si="81"/>
        <v>0.7092198581560284</v>
      </c>
      <c r="N251" s="14">
        <v>22</v>
      </c>
      <c r="O251" s="28">
        <f t="shared" si="82"/>
        <v>1.3002364066193852</v>
      </c>
      <c r="P251" s="6">
        <v>13</v>
      </c>
      <c r="Q251" s="69">
        <f t="shared" si="87"/>
        <v>0.7683215130023641</v>
      </c>
      <c r="R251" s="6">
        <v>7</v>
      </c>
      <c r="S251" s="69">
        <f t="shared" si="83"/>
        <v>0.41371158392434987</v>
      </c>
      <c r="T251" s="6">
        <v>2</v>
      </c>
      <c r="U251" s="28">
        <f t="shared" si="84"/>
        <v>0.1182033096926714</v>
      </c>
      <c r="V251" s="33">
        <f>D251+F251+H251+J251+L251+N251+P251+R251+T251</f>
        <v>92</v>
      </c>
      <c r="W251" s="34">
        <f t="shared" si="105"/>
        <v>5.4373522458628845</v>
      </c>
    </row>
    <row r="252" spans="1:23" ht="15.75">
      <c r="A252" s="124"/>
      <c r="B252" s="1" t="s">
        <v>215</v>
      </c>
      <c r="C252" s="2">
        <v>2277</v>
      </c>
      <c r="D252" s="13">
        <v>11</v>
      </c>
      <c r="E252" s="10">
        <f t="shared" si="103"/>
        <v>0.4830917874396135</v>
      </c>
      <c r="F252" s="27">
        <v>15</v>
      </c>
      <c r="G252" s="28">
        <f t="shared" si="85"/>
        <v>0.6587615283267457</v>
      </c>
      <c r="H252" s="14">
        <v>10</v>
      </c>
      <c r="I252" s="10">
        <f t="shared" si="86"/>
        <v>0.4391743522178305</v>
      </c>
      <c r="J252" s="14">
        <v>5</v>
      </c>
      <c r="K252" s="28">
        <f t="shared" si="80"/>
        <v>0.21958717610891526</v>
      </c>
      <c r="L252" s="14">
        <v>14</v>
      </c>
      <c r="M252" s="28">
        <f t="shared" si="81"/>
        <v>0.6148440931049627</v>
      </c>
      <c r="N252" s="14">
        <v>15</v>
      </c>
      <c r="O252" s="28">
        <f t="shared" si="82"/>
        <v>0.6587615283267457</v>
      </c>
      <c r="P252" s="6">
        <v>9</v>
      </c>
      <c r="Q252" s="69">
        <f t="shared" si="87"/>
        <v>0.3952569169960474</v>
      </c>
      <c r="R252" s="6">
        <v>7</v>
      </c>
      <c r="S252" s="69">
        <f t="shared" si="83"/>
        <v>0.30742204655248134</v>
      </c>
      <c r="T252" s="6">
        <v>5</v>
      </c>
      <c r="U252" s="28">
        <f t="shared" si="84"/>
        <v>0.21958717610891526</v>
      </c>
      <c r="V252" s="33">
        <f>D252+F252+H252+J252+L252+N252+P252+R252+T252</f>
        <v>91</v>
      </c>
      <c r="W252" s="34">
        <f t="shared" si="105"/>
        <v>3.9964866051822576</v>
      </c>
    </row>
    <row r="253" spans="1:23" ht="15.75">
      <c r="A253" s="124"/>
      <c r="B253" s="1" t="s">
        <v>216</v>
      </c>
      <c r="C253" s="2">
        <v>2306</v>
      </c>
      <c r="D253" s="13">
        <v>14</v>
      </c>
      <c r="E253" s="10">
        <f t="shared" si="103"/>
        <v>0.6071118820468344</v>
      </c>
      <c r="F253" s="27">
        <v>17</v>
      </c>
      <c r="G253" s="28">
        <f t="shared" si="85"/>
        <v>0.7372072853425846</v>
      </c>
      <c r="H253" s="14">
        <v>9</v>
      </c>
      <c r="I253" s="10">
        <f t="shared" si="86"/>
        <v>0.39028620988725066</v>
      </c>
      <c r="J253" s="14">
        <v>4</v>
      </c>
      <c r="K253" s="28">
        <f t="shared" si="80"/>
        <v>0.17346053772766695</v>
      </c>
      <c r="L253" s="14">
        <v>29</v>
      </c>
      <c r="M253" s="28">
        <f t="shared" si="81"/>
        <v>1.2575888985255854</v>
      </c>
      <c r="N253" s="14">
        <v>25</v>
      </c>
      <c r="O253" s="28">
        <f t="shared" si="82"/>
        <v>1.0841283607979184</v>
      </c>
      <c r="P253" s="6">
        <v>9</v>
      </c>
      <c r="Q253" s="69">
        <f t="shared" si="87"/>
        <v>0.39028620988725066</v>
      </c>
      <c r="R253" s="6">
        <v>10</v>
      </c>
      <c r="S253" s="69">
        <f t="shared" si="83"/>
        <v>0.43365134431916735</v>
      </c>
      <c r="T253" s="6">
        <v>5</v>
      </c>
      <c r="U253" s="28">
        <f t="shared" si="84"/>
        <v>0.21682567215958368</v>
      </c>
      <c r="V253" s="33">
        <f>D253+F253+H253+J253+L253+N253+P253+R253+T253</f>
        <v>122</v>
      </c>
      <c r="W253" s="34">
        <f t="shared" si="105"/>
        <v>5.2905464006938425</v>
      </c>
    </row>
    <row r="254" spans="1:23" ht="15.75">
      <c r="A254" s="124"/>
      <c r="B254" s="1" t="s">
        <v>217</v>
      </c>
      <c r="C254" s="2">
        <v>1837</v>
      </c>
      <c r="D254" s="13">
        <v>8</v>
      </c>
      <c r="E254" s="10">
        <f t="shared" si="103"/>
        <v>0.43549265106151336</v>
      </c>
      <c r="F254" s="27">
        <v>8</v>
      </c>
      <c r="G254" s="28">
        <f t="shared" si="85"/>
        <v>0.43549265106151336</v>
      </c>
      <c r="H254" s="14">
        <v>9</v>
      </c>
      <c r="I254" s="10">
        <f t="shared" si="86"/>
        <v>0.4899292324442025</v>
      </c>
      <c r="J254" s="14">
        <v>10</v>
      </c>
      <c r="K254" s="28">
        <f t="shared" si="80"/>
        <v>0.5443658138268916</v>
      </c>
      <c r="L254" s="14">
        <v>13</v>
      </c>
      <c r="M254" s="28">
        <f t="shared" si="81"/>
        <v>0.7076755579749592</v>
      </c>
      <c r="N254" s="14">
        <v>9</v>
      </c>
      <c r="O254" s="28">
        <f t="shared" si="82"/>
        <v>0.4899292324442025</v>
      </c>
      <c r="P254" s="6">
        <v>3</v>
      </c>
      <c r="Q254" s="69">
        <f t="shared" si="87"/>
        <v>0.16330974414806748</v>
      </c>
      <c r="R254" s="6">
        <v>6</v>
      </c>
      <c r="S254" s="69">
        <f t="shared" si="83"/>
        <v>0.32661948829613496</v>
      </c>
      <c r="T254" s="6">
        <v>6</v>
      </c>
      <c r="U254" s="28">
        <f t="shared" si="84"/>
        <v>0.32661948829613496</v>
      </c>
      <c r="V254" s="33">
        <f>D254+F254+H254+J254+L254+N254+P254+R254+T254</f>
        <v>72</v>
      </c>
      <c r="W254" s="34">
        <f>V254/C254*100</f>
        <v>3.91943385955362</v>
      </c>
    </row>
    <row r="255" spans="1:23" ht="15.75">
      <c r="A255" s="124"/>
      <c r="B255" s="7" t="s">
        <v>218</v>
      </c>
      <c r="C255" s="8">
        <f>SUM(C250:C254)</f>
        <v>10632</v>
      </c>
      <c r="D255" s="9">
        <f>SUM(D250:D254)</f>
        <v>60</v>
      </c>
      <c r="E255" s="11">
        <f t="shared" si="103"/>
        <v>0.5643340857787811</v>
      </c>
      <c r="F255" s="9">
        <f>SUM(F250:F254)</f>
        <v>65</v>
      </c>
      <c r="G255" s="12">
        <f t="shared" si="85"/>
        <v>0.6113619262603461</v>
      </c>
      <c r="H255" s="9">
        <f>SUM(H250:H254)</f>
        <v>55</v>
      </c>
      <c r="I255" s="12">
        <f t="shared" si="86"/>
        <v>0.517306245297216</v>
      </c>
      <c r="J255" s="9">
        <f>SUM(J250:J254)</f>
        <v>30</v>
      </c>
      <c r="K255" s="12">
        <f>J255/C255*100</f>
        <v>0.28216704288939054</v>
      </c>
      <c r="L255" s="9">
        <f>SUM(L250:L254)</f>
        <v>85</v>
      </c>
      <c r="M255" s="12">
        <f>L255/C255*100</f>
        <v>0.7994732881866066</v>
      </c>
      <c r="N255" s="9">
        <f>SUM(N250:N254)</f>
        <v>89</v>
      </c>
      <c r="O255" s="12">
        <f>N255/C255*100</f>
        <v>0.8370955605718586</v>
      </c>
      <c r="P255" s="9">
        <f>SUM(P250:P254)</f>
        <v>55</v>
      </c>
      <c r="Q255" s="12">
        <f>P255/C255*100</f>
        <v>0.517306245297216</v>
      </c>
      <c r="R255" s="9">
        <f>SUM(R250:R254)</f>
        <v>47</v>
      </c>
      <c r="S255" s="12">
        <f>R255/C255*100</f>
        <v>0.44206170052671184</v>
      </c>
      <c r="T255" s="9">
        <f>SUM(T250:T254)</f>
        <v>32</v>
      </c>
      <c r="U255" s="12">
        <f t="shared" si="84"/>
        <v>0.3009781790820165</v>
      </c>
      <c r="V255" s="37">
        <f>SUM(V250:V254)</f>
        <v>518</v>
      </c>
      <c r="W255" s="36">
        <f t="shared" si="105"/>
        <v>4.872084273890143</v>
      </c>
    </row>
    <row r="256" spans="1:23" ht="30.75" customHeight="1" thickBot="1">
      <c r="A256" s="153" t="s">
        <v>218</v>
      </c>
      <c r="B256" s="153"/>
      <c r="C256" s="21">
        <f>C10+C18+C25+C34+C42+C48+C55+C62+C68+C73+C79+C85+C91+C97+C104+C112+C119+C126+C135+C143+C150+C157+C164+C171+C179+C186+C193+C200+C207+C214+C222+C229+C236+C243+C249+C255</f>
        <v>406760</v>
      </c>
      <c r="D256" s="22">
        <f>D10+D18+D25+D34+D42+D48+D55+D62+D68+D73+D79+D85+D91+D97+D104+D112+D119+D126+D135+D143+D150+D157+D164+D171+D179+D186+D193+D200+D207+D214+D222+D229+D236+D243+D249+D255</f>
        <v>1801</v>
      </c>
      <c r="E256" s="23">
        <f t="shared" si="103"/>
        <v>0.4427672337496313</v>
      </c>
      <c r="F256" s="22">
        <f>F10+F18+F25+F34+F42+F48+F55+F62+F68+F73+F79+F85+F91+F97+F104+F112+F119+F126+F135+F143+F150+F157+F164+F171+F179+F186+F193+F200+F207+F214+F222+F229+F236+F243+F249+F255</f>
        <v>2386</v>
      </c>
      <c r="G256" s="24">
        <f>F256/C256*100</f>
        <v>0.5865866850231095</v>
      </c>
      <c r="H256" s="22">
        <f>H10+H18+H25+H34+H42+H48+H55+H62+H68+H73+H79+H85+H91+H97+H104+H112+H119+H126+H135+H143+H150+H157+H164+H171+H179+H186+H193+H200+H207+H214+H222+H229+H236+H243+H249+H255</f>
        <v>1987</v>
      </c>
      <c r="I256" s="24">
        <f>H256/C256*100</f>
        <v>0.48849444389812174</v>
      </c>
      <c r="J256" s="22">
        <f>J10+J18+J25+J34+J42+J48+J55+J62+J68+J73+J79+J85+J91+J97+J104+J112+J119+J126+J135+J143+J150+J157+J164+J171+J179+J186+J193+J200+J207+J214+J222+J229+J236+J243+J249+J255</f>
        <v>1592</v>
      </c>
      <c r="K256" s="24">
        <f>J256/C256*100</f>
        <v>0.3913855836365424</v>
      </c>
      <c r="L256" s="22">
        <f>L10+L18+L25+L34+L42+L48+L55+L62+L68+L73+L79+L85+L91+L97+L104+L112+L119+L126+L135+L143+L150+L157+L164+L171+L179+L186+L193+L200+L207+L214+L222+L229+L236+L243+L249+L255</f>
        <v>1961</v>
      </c>
      <c r="M256" s="24">
        <f>L256/C256*100</f>
        <v>0.48210246828596715</v>
      </c>
      <c r="N256" s="22">
        <f>N10+N18+N25+N34+N42+N48+N55+N62+N68+N73+N79+N85+N91+N97+N104+N112+N119+N126+N135+N143+N150+N157+N164+N171+N179+N186+N193+N200+N207+N214+N222+N229+N236+N243+N249+N255</f>
        <v>2473</v>
      </c>
      <c r="O256" s="24">
        <f>N256/C256*100</f>
        <v>0.6079752188022421</v>
      </c>
      <c r="P256" s="22">
        <f>P10+P18+P25+P34+P42+P48+P55+P62+P68+P73+P79+P85+P91+P97+P104+P112+P119+P126+P135+P143+P150+P157+P164+P171+P179+P186+P193+P200+P207+P214+P222+P229+P236+P243+P249+P255</f>
        <v>2296</v>
      </c>
      <c r="Q256" s="24">
        <f>P256/C256*100</f>
        <v>0.5644606155964205</v>
      </c>
      <c r="R256" s="22">
        <f>R10+R18+R25+R34+R42+R48+R55+R62+R68+R73+R79+R85+R91+R97+R104+R112+R119+R126+R135+R143+R150+R157+R164+R171+R179+R186+R193+R200+R207+R214+R222+R229+R236+R243+R249+R255</f>
        <v>2023</v>
      </c>
      <c r="S256" s="24">
        <f>R256/C256*100</f>
        <v>0.4973448716687973</v>
      </c>
      <c r="T256" s="22">
        <f>T10+T18+T25+T34+T42+T48+T55+T62+T68+T73+T79+T85+T91+T97+T104+T112+T119+T126+T135+T143+T150+T157+T164+T171+T179+T186+T193+T200+T207+T214+T222+T229+T236+T243+T249+T255</f>
        <v>1633</v>
      </c>
      <c r="U256" s="24">
        <f t="shared" si="84"/>
        <v>0.40146523748647855</v>
      </c>
      <c r="V256" s="38">
        <f>V10+V18+V25+V34+V42+V48+V55+V62+V68+V73+V79+V85+V91+V97+V104+V112+V119+V126+V135+V143+V150+V157+V164+V171+V179+V186+V193+V200+V207+V214+V222+V229+V236+V243+V249+V255</f>
        <v>18152</v>
      </c>
      <c r="W256" s="39">
        <f t="shared" si="105"/>
        <v>4.462582358147311</v>
      </c>
    </row>
  </sheetData>
  <sheetProtection/>
  <mergeCells count="51">
    <mergeCell ref="A120:A126"/>
    <mergeCell ref="A201:A207"/>
    <mergeCell ref="A194:A200"/>
    <mergeCell ref="A208:A214"/>
    <mergeCell ref="A165:A171"/>
    <mergeCell ref="A180:A186"/>
    <mergeCell ref="A127:A135"/>
    <mergeCell ref="A136:A143"/>
    <mergeCell ref="A144:A150"/>
    <mergeCell ref="A172:A179"/>
    <mergeCell ref="A187:A193"/>
    <mergeCell ref="A63:A68"/>
    <mergeCell ref="A43:A48"/>
    <mergeCell ref="A56:A62"/>
    <mergeCell ref="A113:A119"/>
    <mergeCell ref="A86:A91"/>
    <mergeCell ref="A92:A97"/>
    <mergeCell ref="A98:A104"/>
    <mergeCell ref="A105:A112"/>
    <mergeCell ref="H3:I3"/>
    <mergeCell ref="A256:B256"/>
    <mergeCell ref="A237:A243"/>
    <mergeCell ref="A244:A249"/>
    <mergeCell ref="A230:A236"/>
    <mergeCell ref="A223:A229"/>
    <mergeCell ref="A250:A255"/>
    <mergeCell ref="A5:A10"/>
    <mergeCell ref="A69:A73"/>
    <mergeCell ref="A74:A79"/>
    <mergeCell ref="A80:A85"/>
    <mergeCell ref="A49:A55"/>
    <mergeCell ref="A11:A18"/>
    <mergeCell ref="A19:A25"/>
    <mergeCell ref="A26:A34"/>
    <mergeCell ref="A35:A42"/>
    <mergeCell ref="A215:A222"/>
    <mergeCell ref="A151:A157"/>
    <mergeCell ref="A158:A164"/>
    <mergeCell ref="A1:W1"/>
    <mergeCell ref="D3:E3"/>
    <mergeCell ref="V3:W3"/>
    <mergeCell ref="T3:U3"/>
    <mergeCell ref="R3:S3"/>
    <mergeCell ref="P3:Q3"/>
    <mergeCell ref="F3:G3"/>
    <mergeCell ref="C3:C4"/>
    <mergeCell ref="B3:B4"/>
    <mergeCell ref="A3:A4"/>
    <mergeCell ref="N3:O3"/>
    <mergeCell ref="L3:M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U24" sqref="U24"/>
    </sheetView>
  </sheetViews>
  <sheetFormatPr defaultColWidth="9.140625" defaultRowHeight="15"/>
  <cols>
    <col min="1" max="1" width="11.8515625" style="0" customWidth="1"/>
    <col min="2" max="2" width="6.8515625" style="0" customWidth="1"/>
    <col min="3" max="3" width="5.00390625" style="0" customWidth="1"/>
    <col min="4" max="4" width="6.8515625" style="0" customWidth="1"/>
    <col min="5" max="5" width="5.00390625" style="0" customWidth="1"/>
    <col min="6" max="6" width="6.8515625" style="0" customWidth="1"/>
    <col min="7" max="7" width="5.00390625" style="0" customWidth="1"/>
    <col min="8" max="8" width="6.8515625" style="0" customWidth="1"/>
    <col min="9" max="9" width="5.00390625" style="0" customWidth="1"/>
    <col min="10" max="10" width="6.8515625" style="0" customWidth="1"/>
    <col min="11" max="11" width="5.00390625" style="0" customWidth="1"/>
    <col min="12" max="12" width="6.8515625" style="0" customWidth="1"/>
    <col min="13" max="13" width="5.00390625" style="0" customWidth="1"/>
    <col min="14" max="14" width="6.8515625" style="0" customWidth="1"/>
    <col min="15" max="15" width="5.00390625" style="0" customWidth="1"/>
    <col min="16" max="16" width="6.8515625" style="0" customWidth="1"/>
    <col min="17" max="17" width="6.140625" style="0" customWidth="1"/>
    <col min="18" max="18" width="6.8515625" style="0" customWidth="1"/>
    <col min="19" max="19" width="6.140625" style="0" customWidth="1"/>
    <col min="20" max="20" width="6.8515625" style="0" customWidth="1"/>
    <col min="21" max="21" width="6.140625" style="0" customWidth="1"/>
  </cols>
  <sheetData>
    <row r="1" spans="1:21" ht="81" customHeight="1">
      <c r="A1" s="158" t="s">
        <v>227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83.25" customHeight="1">
      <c r="A2" s="115" t="s">
        <v>0</v>
      </c>
      <c r="B2" s="145">
        <v>44076</v>
      </c>
      <c r="C2" s="145"/>
      <c r="D2" s="147">
        <v>44077</v>
      </c>
      <c r="E2" s="147"/>
      <c r="F2" s="147">
        <v>44078</v>
      </c>
      <c r="G2" s="147"/>
      <c r="H2" s="147">
        <v>44079</v>
      </c>
      <c r="I2" s="147"/>
      <c r="J2" s="147">
        <v>44080</v>
      </c>
      <c r="K2" s="147"/>
      <c r="L2" s="147">
        <v>44081</v>
      </c>
      <c r="M2" s="147"/>
      <c r="N2" s="147">
        <v>44082</v>
      </c>
      <c r="O2" s="147"/>
      <c r="P2" s="147">
        <v>44083</v>
      </c>
      <c r="Q2" s="147"/>
      <c r="R2" s="147">
        <v>44084</v>
      </c>
      <c r="S2" s="147"/>
      <c r="T2" s="159" t="s">
        <v>218</v>
      </c>
      <c r="U2" s="159"/>
    </row>
    <row r="3" spans="1:21" ht="21.75" customHeight="1">
      <c r="A3" s="148"/>
      <c r="B3" s="19" t="s">
        <v>219</v>
      </c>
      <c r="C3" s="19" t="s">
        <v>220</v>
      </c>
      <c r="D3" s="19" t="s">
        <v>219</v>
      </c>
      <c r="E3" s="19" t="s">
        <v>220</v>
      </c>
      <c r="F3" s="19" t="s">
        <v>219</v>
      </c>
      <c r="G3" s="19" t="s">
        <v>220</v>
      </c>
      <c r="H3" s="19" t="s">
        <v>219</v>
      </c>
      <c r="I3" s="19" t="s">
        <v>220</v>
      </c>
      <c r="J3" s="19" t="s">
        <v>219</v>
      </c>
      <c r="K3" s="19" t="s">
        <v>220</v>
      </c>
      <c r="L3" s="19" t="s">
        <v>219</v>
      </c>
      <c r="M3" s="20" t="s">
        <v>220</v>
      </c>
      <c r="N3" s="19" t="s">
        <v>219</v>
      </c>
      <c r="O3" s="20" t="s">
        <v>220</v>
      </c>
      <c r="P3" s="19" t="s">
        <v>219</v>
      </c>
      <c r="Q3" s="20" t="s">
        <v>220</v>
      </c>
      <c r="R3" s="19" t="s">
        <v>219</v>
      </c>
      <c r="S3" s="20" t="s">
        <v>220</v>
      </c>
      <c r="T3" s="19" t="s">
        <v>219</v>
      </c>
      <c r="U3" s="20" t="s">
        <v>220</v>
      </c>
    </row>
    <row r="4" spans="1:21" ht="18.75">
      <c r="A4" s="25">
        <v>1</v>
      </c>
      <c r="B4" s="16">
        <f>'02-10.09 (УИК)'!D10</f>
        <v>37</v>
      </c>
      <c r="C4" s="5">
        <f>'02-10.09 (УИК)'!E10</f>
        <v>0.3307706061147863</v>
      </c>
      <c r="D4" s="16">
        <f>'02-10.09 (УИК)'!F10</f>
        <v>60</v>
      </c>
      <c r="E4" s="17">
        <f>'02-10.09 (УИК)'!G10</f>
        <v>0.5363847666726265</v>
      </c>
      <c r="F4" s="16">
        <f>'02-10.09 (УИК)'!H10</f>
        <v>84</v>
      </c>
      <c r="G4" s="17">
        <f>'02-10.09 (УИК)'!I10</f>
        <v>0.7509386733416771</v>
      </c>
      <c r="H4" s="16">
        <f>'02-10.09 (УИК)'!J10</f>
        <v>96</v>
      </c>
      <c r="I4" s="17">
        <f>'02-10.09 (УИК)'!K10</f>
        <v>0.8582156266762024</v>
      </c>
      <c r="J4" s="16">
        <f>'02-10.09 (УИК)'!L10</f>
        <v>128</v>
      </c>
      <c r="K4" s="17">
        <f>'02-10.09 (УИК)'!M10</f>
        <v>1.1442875022349366</v>
      </c>
      <c r="L4" s="16">
        <f>'02-10.09 (УИК)'!N10</f>
        <v>150</v>
      </c>
      <c r="M4" s="17">
        <f>'02-10.09 (УИК)'!O10</f>
        <v>1.3409619166815663</v>
      </c>
      <c r="N4" s="16">
        <f>'02-10.09 (УИК)'!P10</f>
        <v>135</v>
      </c>
      <c r="O4" s="17">
        <f>'02-10.09 (УИК)'!Q10</f>
        <v>1.2068657250134096</v>
      </c>
      <c r="P4" s="16">
        <f>'02-10.09 (УИК)'!R10</f>
        <v>115</v>
      </c>
      <c r="Q4" s="17">
        <f>'02-10.09 (УИК)'!S10</f>
        <v>1.0280708027892007</v>
      </c>
      <c r="R4" s="16">
        <f>'02-10.09 (УИК)'!T10</f>
        <v>198</v>
      </c>
      <c r="S4" s="17">
        <f>'02-10.09 (УИК)'!U10</f>
        <v>1.7700697300196675</v>
      </c>
      <c r="T4" s="16">
        <f>'02-10.09 (УИК)'!V10</f>
        <v>1003</v>
      </c>
      <c r="U4" s="17">
        <f>'02-10.09 (УИК)'!W10</f>
        <v>8.966565349544073</v>
      </c>
    </row>
    <row r="5" spans="1:21" ht="18.75">
      <c r="A5" s="25">
        <v>2</v>
      </c>
      <c r="B5" s="16">
        <f>'02-10.09 (УИК)'!D18</f>
        <v>20</v>
      </c>
      <c r="C5" s="5">
        <f>'02-10.09 (УИК)'!E18</f>
        <v>0.1720726146433795</v>
      </c>
      <c r="D5" s="16">
        <f>'02-10.09 (УИК)'!F18</f>
        <v>36</v>
      </c>
      <c r="E5" s="17">
        <f>'02-10.09 (УИК)'!G18</f>
        <v>0.30973070635808314</v>
      </c>
      <c r="F5" s="16">
        <f>'02-10.09 (УИК)'!H18</f>
        <v>41</v>
      </c>
      <c r="G5" s="17">
        <f>'02-10.09 (УИК)'!I18</f>
        <v>0.35274886001892797</v>
      </c>
      <c r="H5" s="16">
        <f>'02-10.09 (УИК)'!J18</f>
        <v>70</v>
      </c>
      <c r="I5" s="17">
        <f>'02-10.09 (УИК)'!K18</f>
        <v>0.6022541512518282</v>
      </c>
      <c r="J5" s="16">
        <f>'02-10.09 (УИК)'!L18</f>
        <v>55</v>
      </c>
      <c r="K5" s="17">
        <f>'02-10.09 (УИК)'!M18</f>
        <v>0.47319969026929365</v>
      </c>
      <c r="L5" s="16">
        <f>'02-10.09 (УИК)'!N18</f>
        <v>67</v>
      </c>
      <c r="M5" s="17">
        <f>'02-10.09 (УИК)'!O18</f>
        <v>0.5764432590553213</v>
      </c>
      <c r="N5" s="16">
        <f>'02-10.09 (УИК)'!P18</f>
        <v>42</v>
      </c>
      <c r="O5" s="17">
        <f>'02-10.09 (УИК)'!Q18</f>
        <v>0.36135249075109693</v>
      </c>
      <c r="P5" s="16">
        <f>'02-10.09 (УИК)'!R18</f>
        <v>51</v>
      </c>
      <c r="Q5" s="17">
        <f>'02-10.09 (УИК)'!S18</f>
        <v>0.43878516734061773</v>
      </c>
      <c r="R5" s="16">
        <f>'02-10.09 (УИК)'!T18</f>
        <v>29</v>
      </c>
      <c r="S5" s="17">
        <f>'02-10.09 (УИК)'!U18</f>
        <v>0.2495052912329003</v>
      </c>
      <c r="T5" s="16">
        <f>'02-10.09 (УИК)'!V18</f>
        <v>411</v>
      </c>
      <c r="U5" s="17">
        <f>'02-10.09 (УИК)'!W18</f>
        <v>3.536092230921449</v>
      </c>
    </row>
    <row r="6" spans="1:21" ht="18.75">
      <c r="A6" s="25">
        <v>3</v>
      </c>
      <c r="B6" s="16">
        <f>'02-10.09 (УИК)'!D25</f>
        <v>39</v>
      </c>
      <c r="C6" s="5">
        <f>'02-10.09 (УИК)'!E25</f>
        <v>0.3825029423303256</v>
      </c>
      <c r="D6" s="16">
        <f>'02-10.09 (УИК)'!F25</f>
        <v>54</v>
      </c>
      <c r="E6" s="17">
        <f>'02-10.09 (УИК)'!G25</f>
        <v>0.5296194586112201</v>
      </c>
      <c r="F6" s="16">
        <f>'02-10.09 (УИК)'!H25</f>
        <v>38</v>
      </c>
      <c r="G6" s="17">
        <f>'02-10.09 (УИК)'!I25</f>
        <v>0.372695174578266</v>
      </c>
      <c r="H6" s="16">
        <f>'02-10.09 (УИК)'!J25</f>
        <v>32</v>
      </c>
      <c r="I6" s="17">
        <f>'02-10.09 (УИК)'!K25</f>
        <v>0.3138485680659082</v>
      </c>
      <c r="J6" s="16">
        <f>'02-10.09 (УИК)'!L25</f>
        <v>57</v>
      </c>
      <c r="K6" s="17">
        <f>'02-10.09 (УИК)'!M25</f>
        <v>0.559042761867399</v>
      </c>
      <c r="L6" s="16">
        <f>'02-10.09 (УИК)'!N25</f>
        <v>42</v>
      </c>
      <c r="M6" s="17">
        <f>'02-10.09 (УИК)'!O25</f>
        <v>0.4119262455865045</v>
      </c>
      <c r="N6" s="16">
        <f>'02-10.09 (УИК)'!P25</f>
        <v>42</v>
      </c>
      <c r="O6" s="17">
        <f>'02-10.09 (УИК)'!Q25</f>
        <v>0.4119262455865045</v>
      </c>
      <c r="P6" s="16">
        <f>'02-10.09 (УИК)'!R25</f>
        <v>61</v>
      </c>
      <c r="Q6" s="17">
        <f>'02-10.09 (УИК)'!S25</f>
        <v>0.5982738328756375</v>
      </c>
      <c r="R6" s="16">
        <f>'02-10.09 (УИК)'!T25</f>
        <v>32</v>
      </c>
      <c r="S6" s="17">
        <f>'02-10.09 (УИК)'!U25</f>
        <v>0.3138485680659082</v>
      </c>
      <c r="T6" s="16">
        <f>'02-10.09 (УИК)'!V25</f>
        <v>397</v>
      </c>
      <c r="U6" s="17">
        <f>'02-10.09 (УИК)'!W25</f>
        <v>3.8936837975676735</v>
      </c>
    </row>
    <row r="7" spans="1:21" ht="18.75">
      <c r="A7" s="25">
        <v>4</v>
      </c>
      <c r="B7" s="16">
        <f>'02-10.09 (УИК)'!D34</f>
        <v>27</v>
      </c>
      <c r="C7" s="5">
        <f>'02-10.09 (УИК)'!E34</f>
        <v>0.24935352789065388</v>
      </c>
      <c r="D7" s="16">
        <f>'02-10.09 (УИК)'!F34</f>
        <v>59</v>
      </c>
      <c r="E7" s="17">
        <f>'02-10.09 (УИК)'!G34</f>
        <v>0.5448836350203177</v>
      </c>
      <c r="F7" s="16">
        <f>'02-10.09 (УИК)'!H34</f>
        <v>31</v>
      </c>
      <c r="G7" s="17">
        <f>'02-10.09 (УИК)'!I34</f>
        <v>0.2862947912818618</v>
      </c>
      <c r="H7" s="16">
        <f>'02-10.09 (УИК)'!J34</f>
        <v>28</v>
      </c>
      <c r="I7" s="17">
        <f>'02-10.09 (УИК)'!K34</f>
        <v>0.25858884373845586</v>
      </c>
      <c r="J7" s="16">
        <f>'02-10.09 (УИК)'!L34</f>
        <v>52</v>
      </c>
      <c r="K7" s="17">
        <f>'02-10.09 (УИК)'!M34</f>
        <v>0.4802364240857037</v>
      </c>
      <c r="L7" s="16">
        <f>'02-10.09 (УИК)'!N34</f>
        <v>48</v>
      </c>
      <c r="M7" s="17">
        <f>'02-10.09 (УИК)'!O34</f>
        <v>0.4432951606944958</v>
      </c>
      <c r="N7" s="16">
        <f>'02-10.09 (УИК)'!P34</f>
        <v>34</v>
      </c>
      <c r="O7" s="17">
        <f>'02-10.09 (УИК)'!Q34</f>
        <v>0.3140007388252678</v>
      </c>
      <c r="P7" s="16">
        <f>'02-10.09 (УИК)'!R34</f>
        <v>39</v>
      </c>
      <c r="Q7" s="17">
        <f>'02-10.09 (УИК)'!S34</f>
        <v>0.36017731806427783</v>
      </c>
      <c r="R7" s="16">
        <f>'02-10.09 (УИК)'!T34</f>
        <v>32</v>
      </c>
      <c r="S7" s="17">
        <f>'02-10.09 (УИК)'!U34</f>
        <v>0.2955301071296638</v>
      </c>
      <c r="T7" s="16">
        <f>'02-10.09 (УИК)'!V34</f>
        <v>350</v>
      </c>
      <c r="U7" s="17">
        <f>'02-10.09 (УИК)'!W34</f>
        <v>3.2323605467306984</v>
      </c>
    </row>
    <row r="8" spans="1:21" ht="18.75">
      <c r="A8" s="25">
        <v>5</v>
      </c>
      <c r="B8" s="16">
        <f>'02-10.09 (УИК)'!D42</f>
        <v>89</v>
      </c>
      <c r="C8" s="5">
        <f>'02-10.09 (УИК)'!E42</f>
        <v>0.8227029025697911</v>
      </c>
      <c r="D8" s="16">
        <f>'02-10.09 (УИК)'!F42</f>
        <v>110</v>
      </c>
      <c r="E8" s="17">
        <f>'02-10.09 (УИК)'!G42</f>
        <v>1.0168238121649105</v>
      </c>
      <c r="F8" s="16">
        <f>'02-10.09 (УИК)'!H42</f>
        <v>82</v>
      </c>
      <c r="G8" s="17">
        <f>'02-10.09 (УИК)'!I42</f>
        <v>0.7579959327047513</v>
      </c>
      <c r="H8" s="16">
        <f>'02-10.09 (УИК)'!J42</f>
        <v>84</v>
      </c>
      <c r="I8" s="17">
        <f>'02-10.09 (УИК)'!K42</f>
        <v>0.776483638380477</v>
      </c>
      <c r="J8" s="16">
        <f>'02-10.09 (УИК)'!L42</f>
        <v>93</v>
      </c>
      <c r="K8" s="17">
        <f>'02-10.09 (УИК)'!M42</f>
        <v>0.8596783139212423</v>
      </c>
      <c r="L8" s="16">
        <f>'02-10.09 (УИК)'!N42</f>
        <v>88</v>
      </c>
      <c r="M8" s="17">
        <f>'02-10.09 (УИК)'!O42</f>
        <v>0.8134590497319282</v>
      </c>
      <c r="N8" s="16">
        <f>'02-10.09 (УИК)'!P42</f>
        <v>78</v>
      </c>
      <c r="O8" s="17">
        <f>'02-10.09 (УИК)'!Q42</f>
        <v>0.7210205213533</v>
      </c>
      <c r="P8" s="16">
        <f>'02-10.09 (УИК)'!R42</f>
        <v>54</v>
      </c>
      <c r="Q8" s="17">
        <f>'02-10.09 (УИК)'!S42</f>
        <v>0.49916805324459235</v>
      </c>
      <c r="R8" s="16">
        <f>'02-10.09 (УИК)'!T42</f>
        <v>31</v>
      </c>
      <c r="S8" s="17">
        <f>'02-10.09 (УИК)'!U42</f>
        <v>0.28655943797374744</v>
      </c>
      <c r="T8" s="16">
        <f>'02-10.09 (УИК)'!V42</f>
        <v>709</v>
      </c>
      <c r="U8" s="17">
        <f>'02-10.09 (УИК)'!W42</f>
        <v>6.55389166204474</v>
      </c>
    </row>
    <row r="9" spans="1:21" ht="18.75">
      <c r="A9" s="25">
        <v>6</v>
      </c>
      <c r="B9" s="16">
        <f>'02-10.09 (УИК)'!D48</f>
        <v>36</v>
      </c>
      <c r="C9" s="17">
        <f>'02-10.09 (УИК)'!E48</f>
        <v>0.3275705186533212</v>
      </c>
      <c r="D9" s="16">
        <f>'02-10.09 (УИК)'!F48</f>
        <v>49</v>
      </c>
      <c r="E9" s="17">
        <f>'02-10.09 (УИК)'!G48</f>
        <v>0.445859872611465</v>
      </c>
      <c r="F9" s="16">
        <f>'02-10.09 (УИК)'!H48</f>
        <v>37</v>
      </c>
      <c r="G9" s="17">
        <f>'02-10.09 (УИК)'!I48</f>
        <v>0.3366696997270246</v>
      </c>
      <c r="H9" s="16">
        <f>'02-10.09 (УИК)'!J48</f>
        <v>57</v>
      </c>
      <c r="I9" s="17">
        <f>'02-10.09 (УИК)'!K48</f>
        <v>0.518653321201092</v>
      </c>
      <c r="J9" s="16">
        <f>'02-10.09 (УИК)'!L48</f>
        <v>51</v>
      </c>
      <c r="K9" s="17">
        <f>'02-10.09 (УИК)'!M48</f>
        <v>0.4640582347588717</v>
      </c>
      <c r="L9" s="16">
        <f>'02-10.09 (УИК)'!N48</f>
        <v>83</v>
      </c>
      <c r="M9" s="17">
        <f>'02-10.09 (УИК)'!O48</f>
        <v>0.7552320291173795</v>
      </c>
      <c r="N9" s="16">
        <f>'02-10.09 (УИК)'!P48</f>
        <v>82</v>
      </c>
      <c r="O9" s="17">
        <f>'02-10.09 (УИК)'!Q48</f>
        <v>0.7461328480436761</v>
      </c>
      <c r="P9" s="16">
        <f>'02-10.09 (УИК)'!R48</f>
        <v>47</v>
      </c>
      <c r="Q9" s="17">
        <f>'02-10.09 (УИК)'!S48</f>
        <v>0.42766151046405826</v>
      </c>
      <c r="R9" s="16">
        <f>'02-10.09 (УИК)'!T48</f>
        <v>50</v>
      </c>
      <c r="S9" s="17">
        <f>'02-10.09 (УИК)'!U48</f>
        <v>0.4549590536851683</v>
      </c>
      <c r="T9" s="16">
        <f>'02-10.09 (УИК)'!V48</f>
        <v>492</v>
      </c>
      <c r="U9" s="17">
        <f>'02-10.09 (УИК)'!W48</f>
        <v>4.476797088262057</v>
      </c>
    </row>
    <row r="10" spans="1:21" ht="18.75">
      <c r="A10" s="25">
        <v>7</v>
      </c>
      <c r="B10" s="16">
        <f>'02-10.09 (УИК)'!D55</f>
        <v>53</v>
      </c>
      <c r="C10" s="17">
        <f>'02-10.09 (УИК)'!E55</f>
        <v>0.44858231062209053</v>
      </c>
      <c r="D10" s="16">
        <f>'02-10.09 (УИК)'!F55</f>
        <v>59</v>
      </c>
      <c r="E10" s="17">
        <f>'02-10.09 (УИК)'!G55</f>
        <v>0.4993652137113838</v>
      </c>
      <c r="F10" s="16">
        <f>'02-10.09 (УИК)'!H55</f>
        <v>52</v>
      </c>
      <c r="G10" s="17">
        <f>'02-10.09 (УИК)'!I55</f>
        <v>0.44011849344054166</v>
      </c>
      <c r="H10" s="16">
        <f>'02-10.09 (УИК)'!J55</f>
        <v>53</v>
      </c>
      <c r="I10" s="17">
        <f>'02-10.09 (УИК)'!K55</f>
        <v>0.44858231062209053</v>
      </c>
      <c r="J10" s="16">
        <f>'02-10.09 (УИК)'!L55</f>
        <v>44</v>
      </c>
      <c r="K10" s="17">
        <f>'02-10.09 (УИК)'!M55</f>
        <v>0.37240795598815063</v>
      </c>
      <c r="L10" s="16">
        <f>'02-10.09 (УИК)'!N55</f>
        <v>67</v>
      </c>
      <c r="M10" s="17">
        <f>'02-10.09 (УИК)'!O55</f>
        <v>0.5670757511637748</v>
      </c>
      <c r="N10" s="16">
        <f>'02-10.09 (УИК)'!P55</f>
        <v>67</v>
      </c>
      <c r="O10" s="17">
        <f>'02-10.09 (УИК)'!Q55</f>
        <v>0.5670757511637748</v>
      </c>
      <c r="P10" s="16">
        <f>'02-10.09 (УИК)'!R55</f>
        <v>59</v>
      </c>
      <c r="Q10" s="17">
        <f>'02-10.09 (УИК)'!S55</f>
        <v>0.4993652137113838</v>
      </c>
      <c r="R10" s="16">
        <f>'02-10.09 (УИК)'!T55</f>
        <v>92</v>
      </c>
      <c r="S10" s="17">
        <f>'02-10.09 (УИК)'!U55</f>
        <v>0.7786711807024969</v>
      </c>
      <c r="T10" s="16">
        <f>'02-10.09 (УИК)'!V55</f>
        <v>546</v>
      </c>
      <c r="U10" s="17">
        <f>'02-10.09 (УИК)'!W55</f>
        <v>4.621244181125688</v>
      </c>
    </row>
    <row r="11" spans="1:21" ht="18.75">
      <c r="A11" s="25">
        <v>8</v>
      </c>
      <c r="B11" s="16">
        <f>'02-10.09 (УИК)'!D62</f>
        <v>65</v>
      </c>
      <c r="C11" s="17">
        <f>'02-10.09 (УИК)'!E62</f>
        <v>0.5292728605162447</v>
      </c>
      <c r="D11" s="16">
        <f>'02-10.09 (УИК)'!F62</f>
        <v>62</v>
      </c>
      <c r="E11" s="17">
        <f>'02-10.09 (УИК)'!G62</f>
        <v>0.5048448823385718</v>
      </c>
      <c r="F11" s="16">
        <f>'02-10.09 (УИК)'!H62</f>
        <v>34</v>
      </c>
      <c r="G11" s="17">
        <f>'02-10.09 (УИК)'!I62</f>
        <v>0.27685041934695875</v>
      </c>
      <c r="H11" s="16">
        <f>'02-10.09 (УИК)'!J62</f>
        <v>59</v>
      </c>
      <c r="I11" s="17">
        <f>'02-10.09 (УИК)'!K62</f>
        <v>0.48041690416089894</v>
      </c>
      <c r="J11" s="16">
        <f>'02-10.09 (УИК)'!L62</f>
        <v>50</v>
      </c>
      <c r="K11" s="17">
        <f>'02-10.09 (УИК)'!M62</f>
        <v>0.4071329696278805</v>
      </c>
      <c r="L11" s="16">
        <f>'02-10.09 (УИК)'!N62</f>
        <v>64</v>
      </c>
      <c r="M11" s="17">
        <f>'02-10.09 (УИК)'!O62</f>
        <v>0.521130201123687</v>
      </c>
      <c r="N11" s="16">
        <f>'02-10.09 (УИК)'!P62</f>
        <v>55</v>
      </c>
      <c r="O11" s="17">
        <f>'02-10.09 (УИК)'!Q62</f>
        <v>0.44784626659066845</v>
      </c>
      <c r="P11" s="16">
        <f>'02-10.09 (УИК)'!R62</f>
        <v>40</v>
      </c>
      <c r="Q11" s="17">
        <f>'02-10.09 (УИК)'!S62</f>
        <v>0.3257063757023044</v>
      </c>
      <c r="R11" s="16">
        <f>'02-10.09 (УИК)'!T62</f>
        <v>24</v>
      </c>
      <c r="S11" s="17">
        <f>'02-10.09 (УИК)'!U62</f>
        <v>0.19542382542138262</v>
      </c>
      <c r="T11" s="16">
        <f>'02-10.09 (УИК)'!V62</f>
        <v>453</v>
      </c>
      <c r="U11" s="17">
        <f>'02-10.09 (УИК)'!W62</f>
        <v>3.688624704828597</v>
      </c>
    </row>
    <row r="12" spans="1:21" ht="18.75">
      <c r="A12" s="25">
        <v>9</v>
      </c>
      <c r="B12" s="16">
        <f>'02-10.09 (УИК)'!D68</f>
        <v>74</v>
      </c>
      <c r="C12" s="17">
        <f>'02-10.09 (УИК)'!E68</f>
        <v>0.5995300980312728</v>
      </c>
      <c r="D12" s="16">
        <f>'02-10.09 (УИК)'!F68</f>
        <v>85</v>
      </c>
      <c r="E12" s="17">
        <f>'02-10.09 (УИК)'!G68</f>
        <v>0.6886494369278133</v>
      </c>
      <c r="F12" s="16">
        <f>'02-10.09 (УИК)'!H68</f>
        <v>47</v>
      </c>
      <c r="G12" s="17">
        <f>'02-10.09 (УИК)'!I68</f>
        <v>0.38078262983067324</v>
      </c>
      <c r="H12" s="16">
        <f>'02-10.09 (УИК)'!J68</f>
        <v>54</v>
      </c>
      <c r="I12" s="17">
        <f>'02-10.09 (УИК)'!K68</f>
        <v>0.437494936401199</v>
      </c>
      <c r="J12" s="16">
        <f>'02-10.09 (УИК)'!L68</f>
        <v>73</v>
      </c>
      <c r="K12" s="17">
        <f>'02-10.09 (УИК)'!M68</f>
        <v>0.5914283399497691</v>
      </c>
      <c r="L12" s="16">
        <f>'02-10.09 (УИК)'!N68</f>
        <v>91</v>
      </c>
      <c r="M12" s="17">
        <f>'02-10.09 (УИК)'!O68</f>
        <v>0.7372599854168355</v>
      </c>
      <c r="N12" s="16">
        <f>'02-10.09 (УИК)'!P68</f>
        <v>36</v>
      </c>
      <c r="O12" s="17">
        <f>'02-10.09 (УИК)'!Q68</f>
        <v>0.29166329093413274</v>
      </c>
      <c r="P12" s="16">
        <f>'02-10.09 (УИК)'!R68</f>
        <v>54</v>
      </c>
      <c r="Q12" s="17">
        <f>'02-10.09 (УИК)'!S68</f>
        <v>0.437494936401199</v>
      </c>
      <c r="R12" s="16">
        <f>'02-10.09 (УИК)'!T68</f>
        <v>33</v>
      </c>
      <c r="S12" s="17">
        <f>'02-10.09 (УИК)'!U68</f>
        <v>0.26735801668962167</v>
      </c>
      <c r="T12" s="16">
        <f>'02-10.09 (УИК)'!V68</f>
        <v>547</v>
      </c>
      <c r="U12" s="17">
        <f>'02-10.09 (УИК)'!W68</f>
        <v>4.431661670582517</v>
      </c>
    </row>
    <row r="13" spans="1:21" ht="18.75">
      <c r="A13" s="25">
        <v>10</v>
      </c>
      <c r="B13" s="16">
        <f>'02-10.09 (УИК)'!D73</f>
        <v>60</v>
      </c>
      <c r="C13" s="17">
        <f>'02-10.09 (УИК)'!E73</f>
        <v>0.5579319323042589</v>
      </c>
      <c r="D13" s="16">
        <f>'02-10.09 (УИК)'!F73</f>
        <v>69</v>
      </c>
      <c r="E13" s="17">
        <f>'02-10.09 (УИК)'!G73</f>
        <v>0.6416217221498978</v>
      </c>
      <c r="F13" s="16">
        <f>'02-10.09 (УИК)'!H73</f>
        <v>51</v>
      </c>
      <c r="G13" s="17">
        <f>'02-10.09 (УИК)'!I73</f>
        <v>0.47424214245862006</v>
      </c>
      <c r="H13" s="16">
        <f>'02-10.09 (УИК)'!J73</f>
        <v>44</v>
      </c>
      <c r="I13" s="17">
        <f>'02-10.09 (УИК)'!K73</f>
        <v>0.4091500836897899</v>
      </c>
      <c r="J13" s="16">
        <f>'02-10.09 (УИК)'!L73</f>
        <v>44</v>
      </c>
      <c r="K13" s="17">
        <f>'02-10.09 (УИК)'!M73</f>
        <v>0.4091500836897899</v>
      </c>
      <c r="L13" s="16">
        <f>'02-10.09 (УИК)'!N73</f>
        <v>69</v>
      </c>
      <c r="M13" s="17">
        <f>'02-10.09 (УИК)'!O73</f>
        <v>0.6416217221498978</v>
      </c>
      <c r="N13" s="16">
        <f>'02-10.09 (УИК)'!P73</f>
        <v>52</v>
      </c>
      <c r="O13" s="17">
        <f>'02-10.09 (УИК)'!Q73</f>
        <v>0.4835410079970244</v>
      </c>
      <c r="P13" s="16">
        <f>'02-10.09 (УИК)'!R73</f>
        <v>34</v>
      </c>
      <c r="Q13" s="17">
        <f>'02-10.09 (УИК)'!S73</f>
        <v>0.3161614283057467</v>
      </c>
      <c r="R13" s="16">
        <f>'02-10.09 (УИК)'!T73</f>
        <v>44</v>
      </c>
      <c r="S13" s="17">
        <f>'02-10.09 (УИК)'!U73</f>
        <v>0.4091500836897899</v>
      </c>
      <c r="T13" s="16">
        <f>'02-10.09 (УИК)'!V73</f>
        <v>467</v>
      </c>
      <c r="U13" s="17">
        <f>'02-10.09 (УИК)'!W73</f>
        <v>4.342570206434814</v>
      </c>
    </row>
    <row r="14" spans="1:21" ht="18.75">
      <c r="A14" s="25">
        <v>11</v>
      </c>
      <c r="B14" s="16">
        <f>'02-10.09 (УИК)'!D79</f>
        <v>71</v>
      </c>
      <c r="C14" s="17">
        <f>'02-10.09 (УИК)'!E79</f>
        <v>0.6717123935666982</v>
      </c>
      <c r="D14" s="16">
        <f>'02-10.09 (УИК)'!F79</f>
        <v>89</v>
      </c>
      <c r="E14" s="17">
        <f>'02-10.09 (УИК)'!G79</f>
        <v>0.8420056764427626</v>
      </c>
      <c r="F14" s="16">
        <f>'02-10.09 (УИК)'!H79</f>
        <v>49</v>
      </c>
      <c r="G14" s="17">
        <f>'02-10.09 (УИК)'!I79</f>
        <v>0.4635761589403974</v>
      </c>
      <c r="H14" s="16">
        <f>'02-10.09 (УИК)'!J79</f>
        <v>35</v>
      </c>
      <c r="I14" s="17">
        <f>'02-10.09 (УИК)'!K79</f>
        <v>0.33112582781456956</v>
      </c>
      <c r="J14" s="16">
        <f>'02-10.09 (УИК)'!L79</f>
        <v>52</v>
      </c>
      <c r="K14" s="17">
        <f>'02-10.09 (УИК)'!M79</f>
        <v>0.49195837275307475</v>
      </c>
      <c r="L14" s="16">
        <f>'02-10.09 (УИК)'!N79</f>
        <v>103</v>
      </c>
      <c r="M14" s="17">
        <f>'02-10.09 (УИК)'!O79</f>
        <v>0.9744560075685903</v>
      </c>
      <c r="N14" s="16">
        <f>'02-10.09 (УИК)'!P79</f>
        <v>99</v>
      </c>
      <c r="O14" s="17">
        <f>'02-10.09 (УИК)'!Q79</f>
        <v>0.9366130558183537</v>
      </c>
      <c r="P14" s="16">
        <f>'02-10.09 (УИК)'!R79</f>
        <v>59</v>
      </c>
      <c r="Q14" s="17">
        <f>'02-10.09 (УИК)'!S79</f>
        <v>0.5581835383159887</v>
      </c>
      <c r="R14" s="16">
        <f>'02-10.09 (УИК)'!T79</f>
        <v>58</v>
      </c>
      <c r="S14" s="17">
        <f>'02-10.09 (УИК)'!U79</f>
        <v>0.5487228003784295</v>
      </c>
      <c r="T14" s="16">
        <f>'02-10.09 (УИК)'!V79</f>
        <v>615</v>
      </c>
      <c r="U14" s="17">
        <f>'02-10.09 (УИК)'!W79</f>
        <v>5.8183538315988645</v>
      </c>
    </row>
    <row r="15" spans="1:21" ht="18.75">
      <c r="A15" s="25">
        <v>12</v>
      </c>
      <c r="B15" s="16">
        <f>'02-10.09 (УИК)'!D85</f>
        <v>44</v>
      </c>
      <c r="C15" s="17">
        <f>'02-10.09 (УИК)'!E85</f>
        <v>0.3728813559322034</v>
      </c>
      <c r="D15" s="16">
        <f>'02-10.09 (УИК)'!F85</f>
        <v>84</v>
      </c>
      <c r="E15" s="17">
        <f>'02-10.09 (УИК)'!G85</f>
        <v>0.711864406779661</v>
      </c>
      <c r="F15" s="16">
        <f>'02-10.09 (УИК)'!H85</f>
        <v>59</v>
      </c>
      <c r="G15" s="17">
        <f>'02-10.09 (УИК)'!I85</f>
        <v>0.5</v>
      </c>
      <c r="H15" s="16">
        <f>'02-10.09 (УИК)'!J85</f>
        <v>38</v>
      </c>
      <c r="I15" s="17">
        <f>'02-10.09 (УИК)'!K85</f>
        <v>0.3220338983050847</v>
      </c>
      <c r="J15" s="16">
        <f>'02-10.09 (УИК)'!L85</f>
        <v>71</v>
      </c>
      <c r="K15" s="17">
        <f>'02-10.09 (УИК)'!M85</f>
        <v>0.6016949152542372</v>
      </c>
      <c r="L15" s="16">
        <f>'02-10.09 (УИК)'!N85</f>
        <v>61</v>
      </c>
      <c r="M15" s="17">
        <f>'02-10.09 (УИК)'!O85</f>
        <v>0.5169491525423728</v>
      </c>
      <c r="N15" s="16">
        <f>'02-10.09 (УИК)'!P85</f>
        <v>52</v>
      </c>
      <c r="O15" s="17">
        <f>'02-10.09 (УИК)'!Q85</f>
        <v>0.4406779661016949</v>
      </c>
      <c r="P15" s="16">
        <f>'02-10.09 (УИК)'!R85</f>
        <v>44</v>
      </c>
      <c r="Q15" s="17">
        <f>'02-10.09 (УИК)'!S85</f>
        <v>0.3728813559322034</v>
      </c>
      <c r="R15" s="16">
        <f>'02-10.09 (УИК)'!T85</f>
        <v>34</v>
      </c>
      <c r="S15" s="17">
        <f>'02-10.09 (УИК)'!U85</f>
        <v>0.288135593220339</v>
      </c>
      <c r="T15" s="16">
        <f>'02-10.09 (УИК)'!V85</f>
        <v>487</v>
      </c>
      <c r="U15" s="17">
        <f>'02-10.09 (УИК)'!W85</f>
        <v>4.127118644067797</v>
      </c>
    </row>
    <row r="16" spans="1:21" ht="18.75">
      <c r="A16" s="25">
        <v>13</v>
      </c>
      <c r="B16" s="16">
        <f>'02-10.09 (УИК)'!D91</f>
        <v>32</v>
      </c>
      <c r="C16" s="17">
        <f>'02-10.09 (УИК)'!E91</f>
        <v>0.3007236162014848</v>
      </c>
      <c r="D16" s="16">
        <f>'02-10.09 (УИК)'!F91</f>
        <v>60</v>
      </c>
      <c r="E16" s="17">
        <f>'02-10.09 (УИК)'!G91</f>
        <v>0.563856780377784</v>
      </c>
      <c r="F16" s="16">
        <f>'02-10.09 (УИК)'!H91</f>
        <v>47</v>
      </c>
      <c r="G16" s="17">
        <f>'02-10.09 (УИК)'!I91</f>
        <v>0.4416878112959309</v>
      </c>
      <c r="H16" s="16">
        <f>'02-10.09 (УИК)'!J91</f>
        <v>28</v>
      </c>
      <c r="I16" s="17">
        <f>'02-10.09 (УИК)'!K91</f>
        <v>0.26313316417629923</v>
      </c>
      <c r="J16" s="16">
        <f>'02-10.09 (УИК)'!L91</f>
        <v>69</v>
      </c>
      <c r="K16" s="17">
        <f>'02-10.09 (УИК)'!M91</f>
        <v>0.6484352974344516</v>
      </c>
      <c r="L16" s="16">
        <f>'02-10.09 (УИК)'!N91</f>
        <v>75</v>
      </c>
      <c r="M16" s="17">
        <f>'02-10.09 (УИК)'!O91</f>
        <v>0.7048209754722301</v>
      </c>
      <c r="N16" s="16">
        <f>'02-10.09 (УИК)'!P91</f>
        <v>67</v>
      </c>
      <c r="O16" s="17">
        <f>'02-10.09 (УИК)'!Q91</f>
        <v>0.6296400714218588</v>
      </c>
      <c r="P16" s="16">
        <f>'02-10.09 (УИК)'!R91</f>
        <v>50</v>
      </c>
      <c r="Q16" s="17">
        <f>'02-10.09 (УИК)'!S91</f>
        <v>0.46988065031482</v>
      </c>
      <c r="R16" s="16">
        <f>'02-10.09 (УИК)'!T91</f>
        <v>51</v>
      </c>
      <c r="S16" s="17">
        <f>'02-10.09 (УИК)'!U91</f>
        <v>0.47927826332111645</v>
      </c>
      <c r="T16" s="16">
        <f>'02-10.09 (УИК)'!V91</f>
        <v>479</v>
      </c>
      <c r="U16" s="17">
        <f>'02-10.09 (УИК)'!W91</f>
        <v>4.5014566300159755</v>
      </c>
    </row>
    <row r="17" spans="1:21" ht="18.75">
      <c r="A17" s="25">
        <v>14</v>
      </c>
      <c r="B17" s="16">
        <f>'02-10.09 (УИК)'!D97</f>
        <v>25</v>
      </c>
      <c r="C17" s="17">
        <f>'02-10.09 (УИК)'!E97</f>
        <v>0.23073373327180433</v>
      </c>
      <c r="D17" s="16">
        <f>'02-10.09 (УИК)'!F97</f>
        <v>38</v>
      </c>
      <c r="E17" s="17">
        <f>'02-10.09 (УИК)'!G97</f>
        <v>0.35071527457314255</v>
      </c>
      <c r="F17" s="16">
        <f>'02-10.09 (УИК)'!H97</f>
        <v>59</v>
      </c>
      <c r="G17" s="17">
        <f>'02-10.09 (УИК)'!I97</f>
        <v>0.5445316105214583</v>
      </c>
      <c r="H17" s="16">
        <f>'02-10.09 (УИК)'!J97</f>
        <v>58</v>
      </c>
      <c r="I17" s="17">
        <f>'02-10.09 (УИК)'!K97</f>
        <v>0.5353022611905861</v>
      </c>
      <c r="J17" s="16">
        <f>'02-10.09 (УИК)'!L97</f>
        <v>45</v>
      </c>
      <c r="K17" s="17">
        <f>'02-10.09 (УИК)'!M97</f>
        <v>0.4153207198892478</v>
      </c>
      <c r="L17" s="16">
        <f>'02-10.09 (УИК)'!N97</f>
        <v>57</v>
      </c>
      <c r="M17" s="17">
        <f>'02-10.09 (УИК)'!O97</f>
        <v>0.5260729118597138</v>
      </c>
      <c r="N17" s="16">
        <f>'02-10.09 (УИК)'!P97</f>
        <v>69</v>
      </c>
      <c r="O17" s="17">
        <f>'02-10.09 (УИК)'!Q97</f>
        <v>0.63682510383018</v>
      </c>
      <c r="P17" s="16">
        <f>'02-10.09 (УИК)'!R97</f>
        <v>69</v>
      </c>
      <c r="Q17" s="17">
        <f>'02-10.09 (УИК)'!S97</f>
        <v>0.63682510383018</v>
      </c>
      <c r="R17" s="16">
        <f>'02-10.09 (УИК)'!T97</f>
        <v>52</v>
      </c>
      <c r="S17" s="17">
        <f>'02-10.09 (УИК)'!U97</f>
        <v>0.47992616520535303</v>
      </c>
      <c r="T17" s="16">
        <f>'02-10.09 (УИК)'!V97</f>
        <v>472</v>
      </c>
      <c r="U17" s="17">
        <f>'02-10.09 (УИК)'!W97</f>
        <v>4.356252884171666</v>
      </c>
    </row>
    <row r="18" spans="1:21" ht="18.75">
      <c r="A18" s="25">
        <v>15</v>
      </c>
      <c r="B18" s="16">
        <f>'02-10.09 (УИК)'!D104</f>
        <v>54</v>
      </c>
      <c r="C18" s="17">
        <f>'02-10.09 (УИК)'!E104</f>
        <v>0.456158134820071</v>
      </c>
      <c r="D18" s="16">
        <f>'02-10.09 (УИК)'!F104</f>
        <v>70</v>
      </c>
      <c r="E18" s="17">
        <f>'02-10.09 (УИК)'!G104</f>
        <v>0.5913161006926846</v>
      </c>
      <c r="F18" s="16">
        <f>'02-10.09 (УИК)'!H104</f>
        <v>72</v>
      </c>
      <c r="G18" s="17">
        <f>'02-10.09 (УИК)'!I104</f>
        <v>0.6082108464267613</v>
      </c>
      <c r="H18" s="16">
        <f>'02-10.09 (УИК)'!J104</f>
        <v>68</v>
      </c>
      <c r="I18" s="17">
        <f>'02-10.09 (УИК)'!K104</f>
        <v>0.5744213549586079</v>
      </c>
      <c r="J18" s="16">
        <f>'02-10.09 (УИК)'!L104</f>
        <v>46</v>
      </c>
      <c r="K18" s="17">
        <f>'02-10.09 (УИК)'!M104</f>
        <v>0.3885791518837642</v>
      </c>
      <c r="L18" s="16">
        <f>'02-10.09 (УИК)'!N104</f>
        <v>70</v>
      </c>
      <c r="M18" s="17">
        <f>'02-10.09 (УИК)'!O104</f>
        <v>0.5913161006926846</v>
      </c>
      <c r="N18" s="16">
        <f>'02-10.09 (УИК)'!P104</f>
        <v>43</v>
      </c>
      <c r="O18" s="17">
        <f>'02-10.09 (УИК)'!Q104</f>
        <v>0.3632370332826491</v>
      </c>
      <c r="P18" s="16">
        <f>'02-10.09 (УИК)'!R104</f>
        <v>58</v>
      </c>
      <c r="Q18" s="17">
        <f>'02-10.09 (УИК)'!S104</f>
        <v>0.48994762628822436</v>
      </c>
      <c r="R18" s="16">
        <f>'02-10.09 (УИК)'!T104</f>
        <v>49</v>
      </c>
      <c r="S18" s="17">
        <f>'02-10.09 (УИК)'!U104</f>
        <v>0.4139212704848792</v>
      </c>
      <c r="T18" s="16">
        <f>'02-10.09 (УИК)'!V104</f>
        <v>530</v>
      </c>
      <c r="U18" s="17">
        <f>'02-10.09 (УИК)'!W104</f>
        <v>4.477107619530326</v>
      </c>
    </row>
    <row r="19" spans="1:21" ht="18.75">
      <c r="A19" s="25">
        <v>16</v>
      </c>
      <c r="B19" s="16">
        <f>'02-10.09 (УИК)'!D112</f>
        <v>46</v>
      </c>
      <c r="C19" s="17">
        <f>'02-10.09 (УИК)'!E112</f>
        <v>0.39603960396039606</v>
      </c>
      <c r="D19" s="16">
        <f>'02-10.09 (УИК)'!F112</f>
        <v>52</v>
      </c>
      <c r="E19" s="17">
        <f>'02-10.09 (УИК)'!G112</f>
        <v>0.4476969436074042</v>
      </c>
      <c r="F19" s="16">
        <f>'02-10.09 (УИК)'!H112</f>
        <v>61</v>
      </c>
      <c r="G19" s="17">
        <f>'02-10.09 (УИК)'!I112</f>
        <v>0.5251829530779165</v>
      </c>
      <c r="H19" s="16">
        <f>'02-10.09 (УИК)'!J112</f>
        <v>44</v>
      </c>
      <c r="I19" s="17">
        <f>'02-10.09 (УИК)'!K112</f>
        <v>0.3788204907447267</v>
      </c>
      <c r="J19" s="16">
        <f>'02-10.09 (УИК)'!L112</f>
        <v>47</v>
      </c>
      <c r="K19" s="17">
        <f>'02-10.09 (УИК)'!M112</f>
        <v>0.40464916056823075</v>
      </c>
      <c r="L19" s="16">
        <f>'02-10.09 (УИК)'!N112</f>
        <v>67</v>
      </c>
      <c r="M19" s="17">
        <f>'02-10.09 (УИК)'!O112</f>
        <v>0.5768402927249247</v>
      </c>
      <c r="N19" s="16">
        <f>'02-10.09 (УИК)'!P112</f>
        <v>59</v>
      </c>
      <c r="O19" s="17">
        <f>'02-10.09 (УИК)'!Q112</f>
        <v>0.5079638398622471</v>
      </c>
      <c r="P19" s="16">
        <f>'02-10.09 (УИК)'!R112</f>
        <v>69</v>
      </c>
      <c r="Q19" s="17">
        <f>'02-10.09 (УИК)'!S112</f>
        <v>0.594059405940594</v>
      </c>
      <c r="R19" s="16">
        <f>'02-10.09 (УИК)'!T112</f>
        <v>36</v>
      </c>
      <c r="S19" s="17">
        <f>'02-10.09 (УИК)'!U112</f>
        <v>0.30994403788204905</v>
      </c>
      <c r="T19" s="16">
        <f>'02-10.09 (УИК)'!V112</f>
        <v>481</v>
      </c>
      <c r="U19" s="17">
        <f>'02-10.09 (УИК)'!W112</f>
        <v>4.141196728368489</v>
      </c>
    </row>
    <row r="20" spans="1:21" ht="18.75">
      <c r="A20" s="25">
        <v>17</v>
      </c>
      <c r="B20" s="16">
        <f>'02-10.09 (УИК)'!D119</f>
        <v>36</v>
      </c>
      <c r="C20" s="17">
        <f>'02-10.09 (УИК)'!E119</f>
        <v>0.2975206611570248</v>
      </c>
      <c r="D20" s="16">
        <f>'02-10.09 (УИК)'!F119</f>
        <v>93</v>
      </c>
      <c r="E20" s="17">
        <f>'02-10.09 (УИК)'!G119</f>
        <v>0.768595041322314</v>
      </c>
      <c r="F20" s="16">
        <f>'02-10.09 (УИК)'!H119</f>
        <v>71</v>
      </c>
      <c r="G20" s="17">
        <f>'02-10.09 (УИК)'!I119</f>
        <v>0.5867768595041323</v>
      </c>
      <c r="H20" s="16">
        <f>'02-10.09 (УИК)'!J119</f>
        <v>45</v>
      </c>
      <c r="I20" s="17">
        <f>'02-10.09 (УИК)'!K119</f>
        <v>0.371900826446281</v>
      </c>
      <c r="J20" s="16">
        <f>'02-10.09 (УИК)'!L119</f>
        <v>44</v>
      </c>
      <c r="K20" s="17">
        <f>'02-10.09 (УИК)'!M119</f>
        <v>0.36363636363636365</v>
      </c>
      <c r="L20" s="16">
        <f>'02-10.09 (УИК)'!N119</f>
        <v>71</v>
      </c>
      <c r="M20" s="17">
        <f>'02-10.09 (УИК)'!O119</f>
        <v>0.5867768595041323</v>
      </c>
      <c r="N20" s="16">
        <f>'02-10.09 (УИК)'!P119</f>
        <v>70</v>
      </c>
      <c r="O20" s="17">
        <f>'02-10.09 (УИК)'!Q119</f>
        <v>0.5785123966942148</v>
      </c>
      <c r="P20" s="16">
        <f>'02-10.09 (УИК)'!R119</f>
        <v>96</v>
      </c>
      <c r="Q20" s="17">
        <f>'02-10.09 (УИК)'!S119</f>
        <v>0.7933884297520661</v>
      </c>
      <c r="R20" s="16">
        <f>'02-10.09 (УИК)'!T119</f>
        <v>59</v>
      </c>
      <c r="S20" s="17">
        <f>'02-10.09 (УИК)'!U119</f>
        <v>0.48760330578512395</v>
      </c>
      <c r="T20" s="16">
        <f>'02-10.09 (УИК)'!V119</f>
        <v>585</v>
      </c>
      <c r="U20" s="17">
        <f>'02-10.09 (УИК)'!W119</f>
        <v>4.8347107438016526</v>
      </c>
    </row>
    <row r="21" spans="1:21" ht="18.75">
      <c r="A21" s="25">
        <v>18</v>
      </c>
      <c r="B21" s="16">
        <f>'02-10.09 (УИК)'!D126</f>
        <v>45</v>
      </c>
      <c r="C21" s="17">
        <f>'02-10.09 (УИК)'!E126</f>
        <v>0.41844894922819414</v>
      </c>
      <c r="D21" s="16">
        <f>'02-10.09 (УИК)'!F126</f>
        <v>54</v>
      </c>
      <c r="E21" s="17">
        <f>'02-10.09 (УИК)'!G126</f>
        <v>0.502138739073833</v>
      </c>
      <c r="F21" s="16">
        <f>'02-10.09 (УИК)'!H126</f>
        <v>52</v>
      </c>
      <c r="G21" s="17">
        <f>'02-10.09 (УИК)'!I126</f>
        <v>0.4835410079970244</v>
      </c>
      <c r="H21" s="16">
        <f>'02-10.09 (УИК)'!J126</f>
        <v>34</v>
      </c>
      <c r="I21" s="17">
        <f>'02-10.09 (УИК)'!K126</f>
        <v>0.3161614283057467</v>
      </c>
      <c r="J21" s="16">
        <f>'02-10.09 (УИК)'!L126</f>
        <v>35</v>
      </c>
      <c r="K21" s="17">
        <f>'02-10.09 (УИК)'!M126</f>
        <v>0.325460293844151</v>
      </c>
      <c r="L21" s="16">
        <f>'02-10.09 (УИК)'!N126</f>
        <v>51</v>
      </c>
      <c r="M21" s="17">
        <f>'02-10.09 (УИК)'!O126</f>
        <v>0.47424214245862006</v>
      </c>
      <c r="N21" s="16">
        <f>'02-10.09 (УИК)'!P126</f>
        <v>54</v>
      </c>
      <c r="O21" s="17">
        <f>'02-10.09 (УИК)'!Q126</f>
        <v>0.502138739073833</v>
      </c>
      <c r="P21" s="16">
        <f>'02-10.09 (УИК)'!R126</f>
        <v>49</v>
      </c>
      <c r="Q21" s="17">
        <f>'02-10.09 (УИК)'!S126</f>
        <v>0.45564441138181144</v>
      </c>
      <c r="R21" s="16">
        <f>'02-10.09 (УИК)'!T126</f>
        <v>35</v>
      </c>
      <c r="S21" s="17">
        <f>'02-10.09 (УИК)'!U126</f>
        <v>0.325460293844151</v>
      </c>
      <c r="T21" s="16">
        <f>'02-10.09 (УИК)'!V126</f>
        <v>409</v>
      </c>
      <c r="U21" s="17">
        <f>'02-10.09 (УИК)'!W126</f>
        <v>3.8032360052073644</v>
      </c>
    </row>
    <row r="22" spans="1:21" ht="18.75">
      <c r="A22" s="25">
        <v>19</v>
      </c>
      <c r="B22" s="16">
        <f>'02-10.09 (УИК)'!D135</f>
        <v>64</v>
      </c>
      <c r="C22" s="17">
        <f>'02-10.09 (УИК)'!E135</f>
        <v>0.546448087431694</v>
      </c>
      <c r="D22" s="16">
        <f>'02-10.09 (УИК)'!F135</f>
        <v>64</v>
      </c>
      <c r="E22" s="17">
        <f>'02-10.09 (УИК)'!G135</f>
        <v>0.546448087431694</v>
      </c>
      <c r="F22" s="16">
        <f>'02-10.09 (УИК)'!H135</f>
        <v>65</v>
      </c>
      <c r="G22" s="17">
        <f>'02-10.09 (УИК)'!I135</f>
        <v>0.5549863387978142</v>
      </c>
      <c r="H22" s="16">
        <f>'02-10.09 (УИК)'!J135</f>
        <v>37</v>
      </c>
      <c r="I22" s="17">
        <f>'02-10.09 (УИК)'!K135</f>
        <v>0.3159153005464481</v>
      </c>
      <c r="J22" s="16">
        <f>'02-10.09 (УИК)'!L135</f>
        <v>36</v>
      </c>
      <c r="K22" s="17">
        <f>'02-10.09 (УИК)'!M135</f>
        <v>0.3073770491803279</v>
      </c>
      <c r="L22" s="16">
        <f>'02-10.09 (УИК)'!N135</f>
        <v>37</v>
      </c>
      <c r="M22" s="17">
        <f>'02-10.09 (УИК)'!O135</f>
        <v>0.3159153005464481</v>
      </c>
      <c r="N22" s="16">
        <f>'02-10.09 (УИК)'!P135</f>
        <v>43</v>
      </c>
      <c r="O22" s="17">
        <f>'02-10.09 (УИК)'!Q135</f>
        <v>0.3671448087431694</v>
      </c>
      <c r="P22" s="16">
        <f>'02-10.09 (УИК)'!R135</f>
        <v>57</v>
      </c>
      <c r="Q22" s="17">
        <f>'02-10.09 (УИК)'!S135</f>
        <v>0.48668032786885246</v>
      </c>
      <c r="R22" s="16">
        <f>'02-10.09 (УИК)'!T135</f>
        <v>38</v>
      </c>
      <c r="S22" s="17">
        <f>'02-10.09 (УИК)'!U135</f>
        <v>0.3244535519125683</v>
      </c>
      <c r="T22" s="16">
        <f>'02-10.09 (УИК)'!V135</f>
        <v>441</v>
      </c>
      <c r="U22" s="17">
        <f>'02-10.09 (УИК)'!W135</f>
        <v>3.765368852459016</v>
      </c>
    </row>
    <row r="23" spans="1:21" ht="18.75">
      <c r="A23" s="25">
        <v>20</v>
      </c>
      <c r="B23" s="16">
        <f>'02-10.09 (УИК)'!D143</f>
        <v>94</v>
      </c>
      <c r="C23" s="17">
        <f>'02-10.09 (УИК)'!E143</f>
        <v>0.8304620549518509</v>
      </c>
      <c r="D23" s="16">
        <f>'02-10.09 (УИК)'!F143</f>
        <v>125</v>
      </c>
      <c r="E23" s="17">
        <f>'02-10.09 (УИК)'!G143</f>
        <v>1.1043378390317165</v>
      </c>
      <c r="F23" s="16">
        <f>'02-10.09 (УИК)'!H143</f>
        <v>80</v>
      </c>
      <c r="G23" s="17">
        <f>'02-10.09 (УИК)'!I143</f>
        <v>0.7067762169802986</v>
      </c>
      <c r="H23" s="16">
        <f>'02-10.09 (УИК)'!J143</f>
        <v>51</v>
      </c>
      <c r="I23" s="17">
        <f>'02-10.09 (УИК)'!K143</f>
        <v>0.45056983832494035</v>
      </c>
      <c r="J23" s="16">
        <f>'02-10.09 (УИК)'!L143</f>
        <v>53</v>
      </c>
      <c r="K23" s="17">
        <f>'02-10.09 (УИК)'!M143</f>
        <v>0.46823924374944786</v>
      </c>
      <c r="L23" s="16">
        <f>'02-10.09 (УИК)'!N143</f>
        <v>50</v>
      </c>
      <c r="M23" s="17">
        <f>'02-10.09 (УИК)'!O143</f>
        <v>0.4417351356126867</v>
      </c>
      <c r="N23" s="16">
        <f>'02-10.09 (УИК)'!P143</f>
        <v>52</v>
      </c>
      <c r="O23" s="17">
        <f>'02-10.09 (УИК)'!Q143</f>
        <v>0.4594045410371941</v>
      </c>
      <c r="P23" s="16">
        <f>'02-10.09 (УИК)'!R143</f>
        <v>57</v>
      </c>
      <c r="Q23" s="17">
        <f>'02-10.09 (УИК)'!S143</f>
        <v>0.5035780545984627</v>
      </c>
      <c r="R23" s="16">
        <f>'02-10.09 (УИК)'!T143</f>
        <v>38</v>
      </c>
      <c r="S23" s="17">
        <f>'02-10.09 (УИК)'!U143</f>
        <v>0.33571870306564183</v>
      </c>
      <c r="T23" s="16">
        <f>'02-10.09 (УИК)'!V143</f>
        <v>600</v>
      </c>
      <c r="U23" s="17">
        <f>'02-10.09 (УИК)'!W143</f>
        <v>5.3008216273522395</v>
      </c>
    </row>
    <row r="24" spans="1:21" ht="18.75">
      <c r="A24" s="25">
        <v>21</v>
      </c>
      <c r="B24" s="16">
        <f>'02-10.09 (УИК)'!D150</f>
        <v>84</v>
      </c>
      <c r="C24" s="17">
        <f>'02-10.09 (УИК)'!E150</f>
        <v>0.7267064624967557</v>
      </c>
      <c r="D24" s="16">
        <f>'02-10.09 (УИК)'!F150</f>
        <v>91</v>
      </c>
      <c r="E24" s="17">
        <f>'02-10.09 (УИК)'!G150</f>
        <v>0.7872653343714854</v>
      </c>
      <c r="F24" s="16">
        <f>'02-10.09 (УИК)'!H150</f>
        <v>71</v>
      </c>
      <c r="G24" s="17">
        <f>'02-10.09 (УИК)'!I150</f>
        <v>0.6142399861579722</v>
      </c>
      <c r="H24" s="16">
        <f>'02-10.09 (УИК)'!J150</f>
        <v>55</v>
      </c>
      <c r="I24" s="17">
        <f>'02-10.09 (УИК)'!K150</f>
        <v>0.4758197075871615</v>
      </c>
      <c r="J24" s="16">
        <f>'02-10.09 (УИК)'!L150</f>
        <v>50</v>
      </c>
      <c r="K24" s="17">
        <f>'02-10.09 (УИК)'!M150</f>
        <v>0.43256337053378324</v>
      </c>
      <c r="L24" s="16">
        <f>'02-10.09 (УИК)'!N150</f>
        <v>89</v>
      </c>
      <c r="M24" s="17">
        <f>'02-10.09 (УИК)'!O150</f>
        <v>0.769962799550134</v>
      </c>
      <c r="N24" s="16">
        <f>'02-10.09 (УИК)'!P150</f>
        <v>80</v>
      </c>
      <c r="O24" s="17">
        <f>'02-10.09 (УИК)'!Q150</f>
        <v>0.6921013928540531</v>
      </c>
      <c r="P24" s="16">
        <f>'02-10.09 (УИК)'!R150</f>
        <v>101</v>
      </c>
      <c r="Q24" s="17">
        <f>'02-10.09 (УИК)'!S150</f>
        <v>0.8737780084782422</v>
      </c>
      <c r="R24" s="16">
        <f>'02-10.09 (УИК)'!T150</f>
        <v>107</v>
      </c>
      <c r="S24" s="17">
        <f>'02-10.09 (УИК)'!U150</f>
        <v>0.9256856129422961</v>
      </c>
      <c r="T24" s="16">
        <f>'02-10.09 (УИК)'!V150</f>
        <v>728</v>
      </c>
      <c r="U24" s="17">
        <f>'02-10.09 (УИК)'!W150</f>
        <v>6.298122674971883</v>
      </c>
    </row>
    <row r="25" spans="1:21" ht="18.75">
      <c r="A25" s="25">
        <v>22</v>
      </c>
      <c r="B25" s="16">
        <f>'02-10.09 (УИК)'!D157</f>
        <v>63</v>
      </c>
      <c r="C25" s="17">
        <f>'02-10.09 (УИК)'!E157</f>
        <v>0.5470174524615785</v>
      </c>
      <c r="D25" s="16">
        <f>'02-10.09 (УИК)'!F157</f>
        <v>58</v>
      </c>
      <c r="E25" s="17">
        <f>'02-10.09 (УИК)'!G157</f>
        <v>0.5036033689328818</v>
      </c>
      <c r="F25" s="16">
        <f>'02-10.09 (УИК)'!H157</f>
        <v>80</v>
      </c>
      <c r="G25" s="17">
        <f>'02-10.09 (УИК)'!I157</f>
        <v>0.6946253364591474</v>
      </c>
      <c r="H25" s="16">
        <f>'02-10.09 (УИК)'!J157</f>
        <v>51</v>
      </c>
      <c r="I25" s="17">
        <f>'02-10.09 (УИК)'!K157</f>
        <v>0.44282365199270646</v>
      </c>
      <c r="J25" s="16">
        <f>'02-10.09 (УИК)'!L157</f>
        <v>55</v>
      </c>
      <c r="K25" s="17">
        <f>'02-10.09 (УИК)'!M157</f>
        <v>0.4775549188156638</v>
      </c>
      <c r="L25" s="16">
        <f>'02-10.09 (УИК)'!N157</f>
        <v>61</v>
      </c>
      <c r="M25" s="17">
        <f>'02-10.09 (УИК)'!O157</f>
        <v>0.5296518190500998</v>
      </c>
      <c r="N25" s="16">
        <f>'02-10.09 (УИК)'!P157</f>
        <v>82</v>
      </c>
      <c r="O25" s="17">
        <f>'02-10.09 (УИК)'!Q157</f>
        <v>0.711990969870626</v>
      </c>
      <c r="P25" s="16">
        <f>'02-10.09 (УИК)'!R157</f>
        <v>77</v>
      </c>
      <c r="Q25" s="17">
        <f>'02-10.09 (УИК)'!S157</f>
        <v>0.6685768863419294</v>
      </c>
      <c r="R25" s="16">
        <f>'02-10.09 (УИК)'!T157</f>
        <v>53</v>
      </c>
      <c r="S25" s="17">
        <f>'02-10.09 (УИК)'!U157</f>
        <v>0.4601892854041851</v>
      </c>
      <c r="T25" s="16">
        <f>'02-10.09 (УИК)'!V157</f>
        <v>580</v>
      </c>
      <c r="U25" s="17">
        <f>'02-10.09 (УИК)'!W157</f>
        <v>5.036033689328819</v>
      </c>
    </row>
    <row r="26" spans="1:21" ht="18.75">
      <c r="A26" s="25">
        <v>23</v>
      </c>
      <c r="B26" s="16">
        <f>'02-10.09 (УИК)'!D164</f>
        <v>34</v>
      </c>
      <c r="C26" s="17">
        <f>'02-10.09 (УИК)'!E164</f>
        <v>0.33586881359280846</v>
      </c>
      <c r="D26" s="16">
        <f>'02-10.09 (УИК)'!F164</f>
        <v>61</v>
      </c>
      <c r="E26" s="17">
        <f>'02-10.09 (УИК)'!G164</f>
        <v>0.6025881655635681</v>
      </c>
      <c r="F26" s="16">
        <f>'02-10.09 (УИК)'!H164</f>
        <v>36</v>
      </c>
      <c r="G26" s="17">
        <f>'02-10.09 (УИК)'!I164</f>
        <v>0.35562580262767957</v>
      </c>
      <c r="H26" s="16">
        <f>'02-10.09 (УИК)'!J164</f>
        <v>39</v>
      </c>
      <c r="I26" s="17">
        <f>'02-10.09 (УИК)'!K164</f>
        <v>0.3852612861799862</v>
      </c>
      <c r="J26" s="16">
        <f>'02-10.09 (УИК)'!L164</f>
        <v>30</v>
      </c>
      <c r="K26" s="17">
        <f>'02-10.09 (УИК)'!M164</f>
        <v>0.2963548355230663</v>
      </c>
      <c r="L26" s="16">
        <f>'02-10.09 (УИК)'!N164</f>
        <v>48</v>
      </c>
      <c r="M26" s="17">
        <f>'02-10.09 (УИК)'!O164</f>
        <v>0.47416773683690605</v>
      </c>
      <c r="N26" s="16">
        <f>'02-10.09 (УИК)'!P164</f>
        <v>60</v>
      </c>
      <c r="O26" s="17">
        <f>'02-10.09 (УИК)'!Q164</f>
        <v>0.5927096710461326</v>
      </c>
      <c r="P26" s="16">
        <f>'02-10.09 (УИК)'!R164</f>
        <v>55</v>
      </c>
      <c r="Q26" s="17">
        <f>'02-10.09 (УИК)'!S164</f>
        <v>0.5433171984589549</v>
      </c>
      <c r="R26" s="16">
        <f>'02-10.09 (УИК)'!T164</f>
        <v>18</v>
      </c>
      <c r="S26" s="17">
        <f>'02-10.09 (УИК)'!U164</f>
        <v>0.17781290131383978</v>
      </c>
      <c r="T26" s="16">
        <f>'02-10.09 (УИК)'!V164</f>
        <v>381</v>
      </c>
      <c r="U26" s="17">
        <f>'02-10.09 (УИК)'!W164</f>
        <v>3.763706411142942</v>
      </c>
    </row>
    <row r="27" spans="1:21" ht="18.75">
      <c r="A27" s="25">
        <v>24</v>
      </c>
      <c r="B27" s="16">
        <f>'02-10.09 (УИК)'!D171</f>
        <v>36</v>
      </c>
      <c r="C27" s="17">
        <f>'02-10.09 (УИК)'!E171</f>
        <v>0.31573408174004564</v>
      </c>
      <c r="D27" s="16">
        <f>'02-10.09 (УИК)'!F171</f>
        <v>46</v>
      </c>
      <c r="E27" s="17">
        <f>'02-10.09 (УИК)'!G171</f>
        <v>0.40343799333450275</v>
      </c>
      <c r="F27" s="16">
        <f>'02-10.09 (УИК)'!H171</f>
        <v>45</v>
      </c>
      <c r="G27" s="17">
        <f>'02-10.09 (УИК)'!I171</f>
        <v>0.394667602175057</v>
      </c>
      <c r="H27" s="16">
        <f>'02-10.09 (УИК)'!J171</f>
        <v>29</v>
      </c>
      <c r="I27" s="17">
        <f>'02-10.09 (УИК)'!K171</f>
        <v>0.25434134362392563</v>
      </c>
      <c r="J27" s="16">
        <f>'02-10.09 (УИК)'!L171</f>
        <v>61</v>
      </c>
      <c r="K27" s="17">
        <f>'02-10.09 (УИК)'!M171</f>
        <v>0.5349938607261884</v>
      </c>
      <c r="L27" s="16">
        <f>'02-10.09 (УИК)'!N171</f>
        <v>60</v>
      </c>
      <c r="M27" s="17">
        <f>'02-10.09 (УИК)'!O171</f>
        <v>0.5262234695667427</v>
      </c>
      <c r="N27" s="16">
        <f>'02-10.09 (УИК)'!P171</f>
        <v>65</v>
      </c>
      <c r="O27" s="17">
        <f>'02-10.09 (УИК)'!Q171</f>
        <v>0.5700754253639713</v>
      </c>
      <c r="P27" s="16">
        <f>'02-10.09 (УИК)'!R171</f>
        <v>45</v>
      </c>
      <c r="Q27" s="17">
        <f>'02-10.09 (УИК)'!S171</f>
        <v>0.394667602175057</v>
      </c>
      <c r="R27" s="16">
        <f>'02-10.09 (УИК)'!T171</f>
        <v>28</v>
      </c>
      <c r="S27" s="17">
        <f>'02-10.09 (УИК)'!U171</f>
        <v>0.24557095246447994</v>
      </c>
      <c r="T27" s="16">
        <f>'02-10.09 (УИК)'!V171</f>
        <v>415</v>
      </c>
      <c r="U27" s="17">
        <f>'02-10.09 (УИК)'!W171</f>
        <v>3.6397123311699704</v>
      </c>
    </row>
    <row r="28" spans="1:21" ht="18.75">
      <c r="A28" s="25">
        <v>25</v>
      </c>
      <c r="B28" s="16">
        <f>'02-10.09 (УИК)'!D179</f>
        <v>92</v>
      </c>
      <c r="C28" s="17">
        <f>'02-10.09 (УИК)'!E179</f>
        <v>0.7744759659904032</v>
      </c>
      <c r="D28" s="16">
        <f>'02-10.09 (УИК)'!F179</f>
        <v>90</v>
      </c>
      <c r="E28" s="17">
        <f>'02-10.09 (УИК)'!G179</f>
        <v>0.7576395319471336</v>
      </c>
      <c r="F28" s="16">
        <f>'02-10.09 (УИК)'!H179</f>
        <v>73</v>
      </c>
      <c r="G28" s="17">
        <f>'02-10.09 (УИК)'!I179</f>
        <v>0.6145298425793416</v>
      </c>
      <c r="H28" s="16">
        <f>'02-10.09 (УИК)'!J179</f>
        <v>35</v>
      </c>
      <c r="I28" s="17">
        <f>'02-10.09 (УИК)'!K179</f>
        <v>0.29463759575721865</v>
      </c>
      <c r="J28" s="16">
        <f>'02-10.09 (УИК)'!L179</f>
        <v>51</v>
      </c>
      <c r="K28" s="17">
        <f>'02-10.09 (УИК)'!M179</f>
        <v>0.42932906810337573</v>
      </c>
      <c r="L28" s="16">
        <f>'02-10.09 (УИК)'!N179</f>
        <v>65</v>
      </c>
      <c r="M28" s="17">
        <f>'02-10.09 (УИК)'!O179</f>
        <v>0.5471841064062631</v>
      </c>
      <c r="N28" s="16">
        <f>'02-10.09 (УИК)'!P179</f>
        <v>75</v>
      </c>
      <c r="O28" s="17">
        <f>'02-10.09 (УИК)'!Q179</f>
        <v>0.6313662766226114</v>
      </c>
      <c r="P28" s="16">
        <f>'02-10.09 (УИК)'!R179</f>
        <v>40</v>
      </c>
      <c r="Q28" s="17">
        <f>'02-10.09 (УИК)'!S179</f>
        <v>0.3367286808653927</v>
      </c>
      <c r="R28" s="16">
        <f>'02-10.09 (УИК)'!T179</f>
        <v>35</v>
      </c>
      <c r="S28" s="17">
        <f>'02-10.09 (УИК)'!U179</f>
        <v>0.29463759575721865</v>
      </c>
      <c r="T28" s="16">
        <f>'02-10.09 (УИК)'!V179</f>
        <v>556</v>
      </c>
      <c r="U28" s="17">
        <f>'02-10.09 (УИК)'!W179</f>
        <v>4.680528664028959</v>
      </c>
    </row>
    <row r="29" spans="1:21" ht="18.75">
      <c r="A29" s="25">
        <v>26</v>
      </c>
      <c r="B29" s="16">
        <f>'02-10.09 (УИК)'!D186</f>
        <v>32</v>
      </c>
      <c r="C29" s="17">
        <f>'02-10.09 (УИК)'!E186</f>
        <v>0.2737850787132101</v>
      </c>
      <c r="D29" s="16">
        <f>'02-10.09 (УИК)'!F186</f>
        <v>64</v>
      </c>
      <c r="E29" s="17">
        <f>'02-10.09 (УИК)'!G186</f>
        <v>0.5475701574264202</v>
      </c>
      <c r="F29" s="16">
        <f>'02-10.09 (УИК)'!H186</f>
        <v>51</v>
      </c>
      <c r="G29" s="17">
        <f>'02-10.09 (УИК)'!I186</f>
        <v>0.4363449691991786</v>
      </c>
      <c r="H29" s="16">
        <f>'02-10.09 (УИК)'!J186</f>
        <v>29</v>
      </c>
      <c r="I29" s="17">
        <f>'02-10.09 (УИК)'!K186</f>
        <v>0.24811772758384668</v>
      </c>
      <c r="J29" s="16">
        <f>'02-10.09 (УИК)'!L186</f>
        <v>32</v>
      </c>
      <c r="K29" s="17">
        <f>'02-10.09 (УИК)'!M186</f>
        <v>0.2737850787132101</v>
      </c>
      <c r="L29" s="16">
        <f>'02-10.09 (УИК)'!N186</f>
        <v>142</v>
      </c>
      <c r="M29" s="17">
        <f>'02-10.09 (УИК)'!O186</f>
        <v>1.21492128678987</v>
      </c>
      <c r="N29" s="16">
        <f>'02-10.09 (УИК)'!P186</f>
        <v>82</v>
      </c>
      <c r="O29" s="17">
        <f>'02-10.09 (УИК)'!Q186</f>
        <v>0.7015742642026009</v>
      </c>
      <c r="P29" s="16">
        <f>'02-10.09 (УИК)'!R186</f>
        <v>46</v>
      </c>
      <c r="Q29" s="17">
        <f>'02-10.09 (УИК)'!S186</f>
        <v>0.39356605065023953</v>
      </c>
      <c r="R29" s="16">
        <f>'02-10.09 (УИК)'!T186</f>
        <v>31</v>
      </c>
      <c r="S29" s="17">
        <f>'02-10.09 (УИК)'!U186</f>
        <v>0.26522929500342235</v>
      </c>
      <c r="T29" s="16">
        <f>'02-10.09 (УИК)'!V186</f>
        <v>509</v>
      </c>
      <c r="U29" s="17">
        <f>'02-10.09 (УИК)'!W186</f>
        <v>4.354893908281999</v>
      </c>
    </row>
    <row r="30" spans="1:21" ht="18.75">
      <c r="A30" s="25">
        <v>27</v>
      </c>
      <c r="B30" s="16">
        <f>'02-10.09 (УИК)'!D193</f>
        <v>62</v>
      </c>
      <c r="C30" s="17">
        <f>'02-10.09 (УИК)'!E193</f>
        <v>0.5535220069636639</v>
      </c>
      <c r="D30" s="16">
        <f>'02-10.09 (УИК)'!F193</f>
        <v>50</v>
      </c>
      <c r="E30" s="17">
        <f>'02-10.09 (УИК)'!G193</f>
        <v>0.4463887152932774</v>
      </c>
      <c r="F30" s="16">
        <f>'02-10.09 (УИК)'!H193</f>
        <v>47</v>
      </c>
      <c r="G30" s="17">
        <f>'02-10.09 (УИК)'!I193</f>
        <v>0.41960539237568073</v>
      </c>
      <c r="H30" s="16">
        <f>'02-10.09 (УИК)'!J193</f>
        <v>32</v>
      </c>
      <c r="I30" s="17">
        <f>'02-10.09 (УИК)'!K193</f>
        <v>0.2856887777876975</v>
      </c>
      <c r="J30" s="16">
        <f>'02-10.09 (УИК)'!L193</f>
        <v>33</v>
      </c>
      <c r="K30" s="17">
        <f>'02-10.09 (УИК)'!M193</f>
        <v>0.2946165520935631</v>
      </c>
      <c r="L30" s="16">
        <f>'02-10.09 (УИК)'!N193</f>
        <v>60</v>
      </c>
      <c r="M30" s="17">
        <f>'02-10.09 (УИК)'!O193</f>
        <v>0.5356664583519329</v>
      </c>
      <c r="N30" s="16">
        <f>'02-10.09 (УИК)'!P193</f>
        <v>50</v>
      </c>
      <c r="O30" s="17">
        <f>'02-10.09 (УИК)'!Q193</f>
        <v>0.4463887152932774</v>
      </c>
      <c r="P30" s="16">
        <f>'02-10.09 (УИК)'!R193</f>
        <v>42</v>
      </c>
      <c r="Q30" s="17">
        <f>'02-10.09 (УИК)'!S193</f>
        <v>0.374966520846353</v>
      </c>
      <c r="R30" s="16">
        <f>'02-10.09 (УИК)'!T193</f>
        <v>27</v>
      </c>
      <c r="S30" s="17">
        <f>'02-10.09 (УИК)'!U193</f>
        <v>0.24104990625836978</v>
      </c>
      <c r="T30" s="16">
        <f>'02-10.09 (УИК)'!V193</f>
        <v>403</v>
      </c>
      <c r="U30" s="17">
        <f>'02-10.09 (УИК)'!W193</f>
        <v>3.5978930452638154</v>
      </c>
    </row>
    <row r="31" spans="1:21" ht="18.75">
      <c r="A31" s="25">
        <v>28</v>
      </c>
      <c r="B31" s="16">
        <f>'02-10.09 (УИК)'!D200</f>
        <v>48</v>
      </c>
      <c r="C31" s="17">
        <f>'02-10.09 (УИК)'!E200</f>
        <v>0.41932384030750414</v>
      </c>
      <c r="D31" s="16">
        <f>'02-10.09 (УИК)'!F200</f>
        <v>88</v>
      </c>
      <c r="E31" s="17">
        <f>'02-10.09 (УИК)'!G200</f>
        <v>0.768760373897091</v>
      </c>
      <c r="F31" s="16">
        <f>'02-10.09 (УИК)'!H200</f>
        <v>64</v>
      </c>
      <c r="G31" s="17">
        <f>'02-10.09 (УИК)'!I200</f>
        <v>0.5590984537433389</v>
      </c>
      <c r="H31" s="16">
        <f>'02-10.09 (УИК)'!J200</f>
        <v>36</v>
      </c>
      <c r="I31" s="17">
        <f>'02-10.09 (УИК)'!K200</f>
        <v>0.3144928802306281</v>
      </c>
      <c r="J31" s="16">
        <f>'02-10.09 (УИК)'!L200</f>
        <v>53</v>
      </c>
      <c r="K31" s="17">
        <f>'02-10.09 (УИК)'!M200</f>
        <v>0.46300340700620246</v>
      </c>
      <c r="L31" s="16">
        <f>'02-10.09 (УИК)'!N200</f>
        <v>59</v>
      </c>
      <c r="M31" s="17">
        <f>'02-10.09 (УИК)'!O200</f>
        <v>0.5154188870446406</v>
      </c>
      <c r="N31" s="16">
        <f>'02-10.09 (УИК)'!P200</f>
        <v>72</v>
      </c>
      <c r="O31" s="17">
        <f>'02-10.09 (УИК)'!Q200</f>
        <v>0.6289857604612562</v>
      </c>
      <c r="P31" s="16">
        <f>'02-10.09 (УИК)'!R200</f>
        <v>71</v>
      </c>
      <c r="Q31" s="17">
        <f>'02-10.09 (УИК)'!S200</f>
        <v>0.6202498471215165</v>
      </c>
      <c r="R31" s="16">
        <f>'02-10.09 (УИК)'!T200</f>
        <v>58</v>
      </c>
      <c r="S31" s="17">
        <f>'02-10.09 (УИК)'!U200</f>
        <v>0.5066829737049009</v>
      </c>
      <c r="T31" s="16">
        <f>'02-10.09 (УИК)'!V200</f>
        <v>549</v>
      </c>
      <c r="U31" s="17">
        <f>'02-10.09 (УИК)'!W200</f>
        <v>4.796016423517078</v>
      </c>
    </row>
    <row r="32" spans="1:21" ht="18.75">
      <c r="A32" s="25">
        <v>29</v>
      </c>
      <c r="B32" s="16">
        <f>'02-10.09 (УИК)'!D207</f>
        <v>53</v>
      </c>
      <c r="C32" s="17">
        <f>'02-10.09 (УИК)'!E207</f>
        <v>0.48508145707486733</v>
      </c>
      <c r="D32" s="16">
        <f>'02-10.09 (УИК)'!F207</f>
        <v>61</v>
      </c>
      <c r="E32" s="17">
        <f>'02-10.09 (УИК)'!G207</f>
        <v>0.5583012996522058</v>
      </c>
      <c r="F32" s="16">
        <f>'02-10.09 (УИК)'!H207</f>
        <v>46</v>
      </c>
      <c r="G32" s="17">
        <f>'02-10.09 (УИК)'!I207</f>
        <v>0.42101409481969615</v>
      </c>
      <c r="H32" s="16">
        <f>'02-10.09 (УИК)'!J207</f>
        <v>29</v>
      </c>
      <c r="I32" s="17">
        <f>'02-10.09 (УИК)'!K207</f>
        <v>0.2654219293428519</v>
      </c>
      <c r="J32" s="16">
        <f>'02-10.09 (УИК)'!L207</f>
        <v>50</v>
      </c>
      <c r="K32" s="17">
        <f>'02-10.09 (УИК)'!M207</f>
        <v>0.4576240161083654</v>
      </c>
      <c r="L32" s="16">
        <f>'02-10.09 (УИК)'!N207</f>
        <v>51</v>
      </c>
      <c r="M32" s="17">
        <f>'02-10.09 (УИК)'!O207</f>
        <v>0.4667764964305327</v>
      </c>
      <c r="N32" s="16">
        <f>'02-10.09 (УИК)'!P207</f>
        <v>56</v>
      </c>
      <c r="O32" s="17">
        <f>'02-10.09 (УИК)'!Q207</f>
        <v>0.5125388980413692</v>
      </c>
      <c r="P32" s="16">
        <f>'02-10.09 (УИК)'!R207</f>
        <v>33</v>
      </c>
      <c r="Q32" s="17">
        <f>'02-10.09 (УИК)'!S207</f>
        <v>0.3020318506315211</v>
      </c>
      <c r="R32" s="16">
        <f>'02-10.09 (УИК)'!T207</f>
        <v>20</v>
      </c>
      <c r="S32" s="17">
        <f>'02-10.09 (УИК)'!U207</f>
        <v>0.18304960644334614</v>
      </c>
      <c r="T32" s="16">
        <f>'02-10.09 (УИК)'!V207</f>
        <v>399</v>
      </c>
      <c r="U32" s="17">
        <f>'02-10.09 (УИК)'!W207</f>
        <v>3.651839648544756</v>
      </c>
    </row>
    <row r="33" spans="1:21" ht="18.75">
      <c r="A33" s="25">
        <v>30</v>
      </c>
      <c r="B33" s="16">
        <f>'02-10.09 (УИК)'!D214</f>
        <v>31</v>
      </c>
      <c r="C33" s="17">
        <f>'02-10.09 (УИК)'!E214</f>
        <v>0.2562830687830688</v>
      </c>
      <c r="D33" s="16">
        <f>'02-10.09 (УИК)'!F214</f>
        <v>41</v>
      </c>
      <c r="E33" s="17">
        <f>'02-10.09 (УИК)'!G214</f>
        <v>0.33895502645502645</v>
      </c>
      <c r="F33" s="16">
        <f>'02-10.09 (УИК)'!H214</f>
        <v>52</v>
      </c>
      <c r="G33" s="17">
        <f>'02-10.09 (УИК)'!I214</f>
        <v>0.4298941798941799</v>
      </c>
      <c r="H33" s="16">
        <f>'02-10.09 (УИК)'!J214</f>
        <v>43</v>
      </c>
      <c r="I33" s="17">
        <f>'02-10.09 (УИК)'!K214</f>
        <v>0.35548941798941797</v>
      </c>
      <c r="J33" s="16">
        <f>'02-10.09 (УИК)'!L214</f>
        <v>55</v>
      </c>
      <c r="K33" s="17">
        <f>'02-10.09 (УИК)'!M214</f>
        <v>0.45469576719576715</v>
      </c>
      <c r="L33" s="16">
        <f>'02-10.09 (УИК)'!N214</f>
        <v>49</v>
      </c>
      <c r="M33" s="17">
        <f>'02-10.09 (УИК)'!O214</f>
        <v>0.40509259259259256</v>
      </c>
      <c r="N33" s="16">
        <f>'02-10.09 (УИК)'!P214</f>
        <v>63</v>
      </c>
      <c r="O33" s="17">
        <f>'02-10.09 (УИК)'!Q214</f>
        <v>0.5208333333333333</v>
      </c>
      <c r="P33" s="16">
        <f>'02-10.09 (УИК)'!R214</f>
        <v>54</v>
      </c>
      <c r="Q33" s="17">
        <f>'02-10.09 (УИК)'!S214</f>
        <v>0.4464285714285714</v>
      </c>
      <c r="R33" s="16">
        <f>'02-10.09 (УИК)'!T214</f>
        <v>29</v>
      </c>
      <c r="S33" s="17">
        <f>'02-10.09 (УИК)'!U214</f>
        <v>0.23974867724867724</v>
      </c>
      <c r="T33" s="16">
        <f>'02-10.09 (УИК)'!V214</f>
        <v>417</v>
      </c>
      <c r="U33" s="17">
        <f>'02-10.09 (УИК)'!W214</f>
        <v>3.4474206349206353</v>
      </c>
    </row>
    <row r="34" spans="1:21" ht="18.75">
      <c r="A34" s="25">
        <v>31</v>
      </c>
      <c r="B34" s="16">
        <f>'02-10.09 (УИК)'!D222</f>
        <v>14</v>
      </c>
      <c r="C34" s="17">
        <f>'02-10.09 (УИК)'!E222</f>
        <v>0.13367707438174353</v>
      </c>
      <c r="D34" s="16">
        <f>'02-10.09 (УИК)'!F222</f>
        <v>72</v>
      </c>
      <c r="E34" s="17">
        <f>'02-10.09 (УИК)'!G222</f>
        <v>0.6874820968203953</v>
      </c>
      <c r="F34" s="16">
        <f>'02-10.09 (УИК)'!H222</f>
        <v>48</v>
      </c>
      <c r="G34" s="17">
        <f>'02-10.09 (УИК)'!I222</f>
        <v>0.45832139788026355</v>
      </c>
      <c r="H34" s="16">
        <f>'02-10.09 (УИК)'!J222</f>
        <v>38</v>
      </c>
      <c r="I34" s="17">
        <f>'02-10.09 (УИК)'!K222</f>
        <v>0.3628377733218753</v>
      </c>
      <c r="J34" s="16">
        <f>'02-10.09 (УИК)'!L222</f>
        <v>34</v>
      </c>
      <c r="K34" s="17">
        <f>'02-10.09 (УИК)'!M222</f>
        <v>0.32464432349852</v>
      </c>
      <c r="L34" s="16">
        <f>'02-10.09 (УИК)'!N222</f>
        <v>57</v>
      </c>
      <c r="M34" s="17">
        <f>'02-10.09 (УИК)'!O222</f>
        <v>0.5442566599828129</v>
      </c>
      <c r="N34" s="16">
        <f>'02-10.09 (УИК)'!P222</f>
        <v>73</v>
      </c>
      <c r="O34" s="17">
        <f>'02-10.09 (УИК)'!Q222</f>
        <v>0.6970304592762341</v>
      </c>
      <c r="P34" s="16">
        <f>'02-10.09 (УИК)'!R222</f>
        <v>60</v>
      </c>
      <c r="Q34" s="17">
        <f>'02-10.09 (УИК)'!S222</f>
        <v>0.5729017473503294</v>
      </c>
      <c r="R34" s="16">
        <f>'02-10.09 (УИК)'!T222</f>
        <v>31</v>
      </c>
      <c r="S34" s="17">
        <f>'02-10.09 (УИК)'!U222</f>
        <v>0.29599923613100354</v>
      </c>
      <c r="T34" s="16">
        <f>'02-10.09 (УИК)'!V222</f>
        <v>427</v>
      </c>
      <c r="U34" s="17">
        <f>'02-10.09 (УИК)'!W222</f>
        <v>4.077150768643178</v>
      </c>
    </row>
    <row r="35" spans="1:21" ht="18.75">
      <c r="A35" s="25">
        <v>32</v>
      </c>
      <c r="B35" s="16">
        <f>'02-10.09 (УИК)'!D229</f>
        <v>49</v>
      </c>
      <c r="C35" s="17">
        <f>'02-10.09 (УИК)'!E229</f>
        <v>0.40843544219388184</v>
      </c>
      <c r="D35" s="16">
        <f>'02-10.09 (УИК)'!F229</f>
        <v>46</v>
      </c>
      <c r="E35" s="17">
        <f>'02-10.09 (УИК)'!G229</f>
        <v>0.38342919063099107</v>
      </c>
      <c r="F35" s="16">
        <f>'02-10.09 (УИК)'!H229</f>
        <v>65</v>
      </c>
      <c r="G35" s="17">
        <f>'02-10.09 (УИК)'!I229</f>
        <v>0.5418021171959657</v>
      </c>
      <c r="H35" s="16">
        <f>'02-10.09 (УИК)'!J229</f>
        <v>34</v>
      </c>
      <c r="I35" s="17">
        <f>'02-10.09 (УИК)'!K229</f>
        <v>0.2834041843794282</v>
      </c>
      <c r="J35" s="16">
        <f>'02-10.09 (УИК)'!L229</f>
        <v>67</v>
      </c>
      <c r="K35" s="17">
        <f>'02-10.09 (УИК)'!M229</f>
        <v>0.5584729515712261</v>
      </c>
      <c r="L35" s="16">
        <f>'02-10.09 (УИК)'!N229</f>
        <v>56</v>
      </c>
      <c r="M35" s="17">
        <f>'02-10.09 (УИК)'!O229</f>
        <v>0.4667833625072935</v>
      </c>
      <c r="N35" s="16">
        <f>'02-10.09 (УИК)'!P229</f>
        <v>45</v>
      </c>
      <c r="O35" s="17">
        <f>'02-10.09 (УИК)'!Q229</f>
        <v>0.3750937734433608</v>
      </c>
      <c r="P35" s="16">
        <f>'02-10.09 (УИК)'!R229</f>
        <v>41</v>
      </c>
      <c r="Q35" s="17">
        <f>'02-10.09 (УИК)'!S229</f>
        <v>0.3417521046928399</v>
      </c>
      <c r="R35" s="16">
        <f>'02-10.09 (УИК)'!T229</f>
        <v>28</v>
      </c>
      <c r="S35" s="17">
        <f>'02-10.09 (УИК)'!U229</f>
        <v>0.23339168125364676</v>
      </c>
      <c r="T35" s="16">
        <f>'02-10.09 (УИК)'!V229</f>
        <v>431</v>
      </c>
      <c r="U35" s="17">
        <f>'02-10.09 (УИК)'!W229</f>
        <v>3.592564807868634</v>
      </c>
    </row>
    <row r="36" spans="1:21" ht="18.75">
      <c r="A36" s="25">
        <v>33</v>
      </c>
      <c r="B36" s="16">
        <f>'02-10.09 (УИК)'!D236</f>
        <v>59</v>
      </c>
      <c r="C36" s="17">
        <f>'02-10.09 (УИК)'!E236</f>
        <v>0.4994074826477062</v>
      </c>
      <c r="D36" s="16">
        <f>'02-10.09 (УИК)'!F236</f>
        <v>73</v>
      </c>
      <c r="E36" s="17">
        <f>'02-10.09 (УИК)'!G236</f>
        <v>0.6179109531064838</v>
      </c>
      <c r="F36" s="16">
        <f>'02-10.09 (УИК)'!H236</f>
        <v>71</v>
      </c>
      <c r="G36" s="17">
        <f>'02-10.09 (УИК)'!I236</f>
        <v>0.600981885898087</v>
      </c>
      <c r="H36" s="16">
        <f>'02-10.09 (УИК)'!J236</f>
        <v>37</v>
      </c>
      <c r="I36" s="17">
        <f>'02-10.09 (УИК)'!K236</f>
        <v>0.31318774335534116</v>
      </c>
      <c r="J36" s="16">
        <f>'02-10.09 (УИК)'!L236</f>
        <v>48</v>
      </c>
      <c r="K36" s="17">
        <f>'02-10.09 (УИК)'!M236</f>
        <v>0.40629761300152356</v>
      </c>
      <c r="L36" s="16">
        <f>'02-10.09 (УИК)'!N236</f>
        <v>61</v>
      </c>
      <c r="M36" s="17">
        <f>'02-10.09 (УИК)'!O236</f>
        <v>0.5163365498561029</v>
      </c>
      <c r="N36" s="16">
        <f>'02-10.09 (УИК)'!P236</f>
        <v>62</v>
      </c>
      <c r="O36" s="17">
        <f>'02-10.09 (УИК)'!Q236</f>
        <v>0.5248010834603013</v>
      </c>
      <c r="P36" s="16">
        <f>'02-10.09 (УИК)'!R236</f>
        <v>48</v>
      </c>
      <c r="Q36" s="17">
        <f>'02-10.09 (УИК)'!S236</f>
        <v>0.40629761300152356</v>
      </c>
      <c r="R36" s="16">
        <f>'02-10.09 (УИК)'!T236</f>
        <v>27</v>
      </c>
      <c r="S36" s="17">
        <f>'02-10.09 (УИК)'!U236</f>
        <v>0.22854240731335704</v>
      </c>
      <c r="T36" s="16">
        <f>'02-10.09 (УИК)'!V236</f>
        <v>486</v>
      </c>
      <c r="U36" s="17">
        <f>'02-10.09 (УИК)'!W236</f>
        <v>4.113763331640427</v>
      </c>
    </row>
    <row r="37" spans="1:21" ht="18.75">
      <c r="A37" s="25">
        <v>34</v>
      </c>
      <c r="B37" s="16">
        <f>'02-10.09 (УИК)'!D243</f>
        <v>44</v>
      </c>
      <c r="C37" s="17">
        <f>'02-10.09 (УИК)'!E243</f>
        <v>0.377132081940516</v>
      </c>
      <c r="D37" s="16">
        <f>'02-10.09 (УИК)'!F243</f>
        <v>58</v>
      </c>
      <c r="E37" s="17">
        <f>'02-10.09 (УИК)'!G243</f>
        <v>0.4971286534670438</v>
      </c>
      <c r="F37" s="16">
        <f>'02-10.09 (УИК)'!H243</f>
        <v>31</v>
      </c>
      <c r="G37" s="17">
        <f>'02-10.09 (УИК)'!I243</f>
        <v>0.26570669409445447</v>
      </c>
      <c r="H37" s="16">
        <f>'02-10.09 (УИК)'!J243</f>
        <v>38</v>
      </c>
      <c r="I37" s="17">
        <f>'02-10.09 (УИК)'!K243</f>
        <v>0.32570497985771835</v>
      </c>
      <c r="J37" s="16">
        <f>'02-10.09 (УИК)'!L243</f>
        <v>59</v>
      </c>
      <c r="K37" s="17">
        <f>'02-10.09 (УИК)'!M243</f>
        <v>0.5056998371475101</v>
      </c>
      <c r="L37" s="16">
        <f>'02-10.09 (УИК)'!N243</f>
        <v>61</v>
      </c>
      <c r="M37" s="17">
        <f>'02-10.09 (УИК)'!O243</f>
        <v>0.5228422045084427</v>
      </c>
      <c r="N37" s="16">
        <f>'02-10.09 (УИК)'!P243</f>
        <v>81</v>
      </c>
      <c r="O37" s="17">
        <f>'02-10.09 (УИК)'!Q243</f>
        <v>0.6942658781177681</v>
      </c>
      <c r="P37" s="16">
        <f>'02-10.09 (УИК)'!R243</f>
        <v>50</v>
      </c>
      <c r="Q37" s="17">
        <f>'02-10.09 (УИК)'!S243</f>
        <v>0.42855918402331367</v>
      </c>
      <c r="R37" s="16">
        <f>'02-10.09 (УИК)'!T243</f>
        <v>43</v>
      </c>
      <c r="S37" s="17">
        <f>'02-10.09 (УИК)'!U243</f>
        <v>0.3685608982600497</v>
      </c>
      <c r="T37" s="16">
        <f>'02-10.09 (УИК)'!V243</f>
        <v>465</v>
      </c>
      <c r="U37" s="17">
        <f>'02-10.09 (УИК)'!W243</f>
        <v>3.985600411416817</v>
      </c>
    </row>
    <row r="38" spans="1:21" ht="18.75">
      <c r="A38" s="25">
        <v>35</v>
      </c>
      <c r="B38" s="16">
        <f>'02-10.09 (УИК)'!D249</f>
        <v>29</v>
      </c>
      <c r="C38" s="17">
        <f>'02-10.09 (УИК)'!E249</f>
        <v>0.2809805251429125</v>
      </c>
      <c r="D38" s="16">
        <f>'02-10.09 (УИК)'!F249</f>
        <v>50</v>
      </c>
      <c r="E38" s="17">
        <f>'02-10.09 (УИК)'!G249</f>
        <v>0.4844491812808836</v>
      </c>
      <c r="F38" s="16">
        <f>'02-10.09 (УИК)'!H249</f>
        <v>40</v>
      </c>
      <c r="G38" s="17">
        <f>'02-10.09 (УИК)'!I249</f>
        <v>0.3875593450247069</v>
      </c>
      <c r="H38" s="16">
        <f>'02-10.09 (УИК)'!J249</f>
        <v>22</v>
      </c>
      <c r="I38" s="17">
        <f>'02-10.09 (УИК)'!K249</f>
        <v>0.21315763976358879</v>
      </c>
      <c r="J38" s="16">
        <f>'02-10.09 (УИК)'!L249</f>
        <v>53</v>
      </c>
      <c r="K38" s="17">
        <f>'02-10.09 (УИК)'!M249</f>
        <v>0.5135161321577366</v>
      </c>
      <c r="L38" s="16">
        <f>'02-10.09 (УИК)'!N249</f>
        <v>54</v>
      </c>
      <c r="M38" s="17">
        <f>'02-10.09 (УИК)'!O249</f>
        <v>0.5232051157833544</v>
      </c>
      <c r="N38" s="16">
        <f>'02-10.09 (УИК)'!P249</f>
        <v>64</v>
      </c>
      <c r="O38" s="17">
        <f>'02-10.09 (УИК)'!Q249</f>
        <v>0.6200949520395311</v>
      </c>
      <c r="P38" s="16">
        <f>'02-10.09 (УИК)'!R249</f>
        <v>51</v>
      </c>
      <c r="Q38" s="17">
        <f>'02-10.09 (УИК)'!S249</f>
        <v>0.49413816490650136</v>
      </c>
      <c r="R38" s="16">
        <f>'02-10.09 (УИК)'!T249</f>
        <v>51</v>
      </c>
      <c r="S38" s="17">
        <f>'02-10.09 (УИК)'!U249</f>
        <v>0.49413816490650136</v>
      </c>
      <c r="T38" s="16">
        <f>'02-10.09 (УИК)'!V249</f>
        <v>414</v>
      </c>
      <c r="U38" s="17">
        <f>'02-10.09 (УИК)'!W249</f>
        <v>4.011239221005717</v>
      </c>
    </row>
    <row r="39" spans="1:21" ht="18.75">
      <c r="A39" s="25">
        <v>36</v>
      </c>
      <c r="B39" s="16">
        <f>'02-10.09 (УИК)'!D255</f>
        <v>60</v>
      </c>
      <c r="C39" s="17">
        <f>'02-10.09 (УИК)'!E255</f>
        <v>0.5643340857787811</v>
      </c>
      <c r="D39" s="16">
        <f>'02-10.09 (УИК)'!F255</f>
        <v>65</v>
      </c>
      <c r="E39" s="17">
        <f>'02-10.09 (УИК)'!G255</f>
        <v>0.6113619262603461</v>
      </c>
      <c r="F39" s="16">
        <f>'02-10.09 (УИК)'!H255</f>
        <v>55</v>
      </c>
      <c r="G39" s="17">
        <f>'02-10.09 (УИК)'!I255</f>
        <v>0.517306245297216</v>
      </c>
      <c r="H39" s="16">
        <f>'02-10.09 (УИК)'!J255</f>
        <v>30</v>
      </c>
      <c r="I39" s="17">
        <f>'02-10.09 (УИК)'!K255</f>
        <v>0.28216704288939054</v>
      </c>
      <c r="J39" s="16">
        <f>'02-10.09 (УИК)'!L255</f>
        <v>85</v>
      </c>
      <c r="K39" s="17">
        <f>'02-10.09 (УИК)'!M255</f>
        <v>0.7994732881866066</v>
      </c>
      <c r="L39" s="16">
        <f>'02-10.09 (УИК)'!N255</f>
        <v>89</v>
      </c>
      <c r="M39" s="17">
        <f>'02-10.09 (УИК)'!O255</f>
        <v>0.8370955605718586</v>
      </c>
      <c r="N39" s="16">
        <f>'02-10.09 (УИК)'!P255</f>
        <v>55</v>
      </c>
      <c r="O39" s="17">
        <f>'02-10.09 (УИК)'!Q255</f>
        <v>0.517306245297216</v>
      </c>
      <c r="P39" s="16">
        <f>'02-10.09 (УИК)'!R255</f>
        <v>47</v>
      </c>
      <c r="Q39" s="17">
        <f>'02-10.09 (УИК)'!S255</f>
        <v>0.44206170052671184</v>
      </c>
      <c r="R39" s="16">
        <f>'02-10.09 (УИК)'!T255</f>
        <v>32</v>
      </c>
      <c r="S39" s="17">
        <f>'02-10.09 (УИК)'!U255</f>
        <v>0.3009781790820165</v>
      </c>
      <c r="T39" s="16">
        <f>'02-10.09 (УИК)'!V255</f>
        <v>518</v>
      </c>
      <c r="U39" s="17">
        <f>'02-10.09 (УИК)'!W255</f>
        <v>4.872084273890143</v>
      </c>
    </row>
    <row r="40" spans="1:21" ht="18.75">
      <c r="A40" s="18" t="s">
        <v>218</v>
      </c>
      <c r="B40" s="9">
        <f>'02-10.09 (УИК)'!D256</f>
        <v>1801</v>
      </c>
      <c r="C40" s="11">
        <f>'02-10.09 (УИК)'!E256</f>
        <v>0.4427672337496313</v>
      </c>
      <c r="D40" s="9">
        <f>'02-10.09 (УИК)'!F256</f>
        <v>2386</v>
      </c>
      <c r="E40" s="11">
        <f>'02-10.09 (УИК)'!G256</f>
        <v>0.5865866850231095</v>
      </c>
      <c r="F40" s="9">
        <f>'02-10.09 (УИК)'!H256</f>
        <v>1987</v>
      </c>
      <c r="G40" s="11">
        <f>'02-10.09 (УИК)'!I256</f>
        <v>0.48849444389812174</v>
      </c>
      <c r="H40" s="9">
        <f>'02-10.09 (УИК)'!J256</f>
        <v>1592</v>
      </c>
      <c r="I40" s="11">
        <f>'02-10.09 (УИК)'!K256</f>
        <v>0.3913855836365424</v>
      </c>
      <c r="J40" s="9">
        <f>'02-10.09 (УИК)'!L256</f>
        <v>1961</v>
      </c>
      <c r="K40" s="11">
        <f>'02-10.09 (УИК)'!M256</f>
        <v>0.48210246828596715</v>
      </c>
      <c r="L40" s="9">
        <f>'02-10.09 (УИК)'!N256</f>
        <v>2473</v>
      </c>
      <c r="M40" s="11">
        <f>'02-10.09 (УИК)'!O256</f>
        <v>0.6079752188022421</v>
      </c>
      <c r="N40" s="9">
        <f>'02-10.09 (УИК)'!P256</f>
        <v>2296</v>
      </c>
      <c r="O40" s="11">
        <f>'02-10.09 (УИК)'!Q256</f>
        <v>0.5644606155964205</v>
      </c>
      <c r="P40" s="9">
        <f>'02-10.09 (УИК)'!R256</f>
        <v>2023</v>
      </c>
      <c r="Q40" s="11">
        <f>'02-10.09 (УИК)'!S256</f>
        <v>0.4973448716687973</v>
      </c>
      <c r="R40" s="9">
        <f>'02-10.09 (УИК)'!T256</f>
        <v>1633</v>
      </c>
      <c r="S40" s="11">
        <f>'02-10.09 (УИК)'!U256</f>
        <v>0.40146523748647855</v>
      </c>
      <c r="T40" s="9">
        <f>'02-10.09 (УИК)'!V256</f>
        <v>18152</v>
      </c>
      <c r="U40" s="11">
        <f>'02-10.09 (УИК)'!W256</f>
        <v>4.462582358147311</v>
      </c>
    </row>
  </sheetData>
  <sheetProtection/>
  <mergeCells count="12">
    <mergeCell ref="A1:U1"/>
    <mergeCell ref="L2:M2"/>
    <mergeCell ref="N2:O2"/>
    <mergeCell ref="P2:Q2"/>
    <mergeCell ref="R2:S2"/>
    <mergeCell ref="T2:U2"/>
    <mergeCell ref="B2:C2"/>
    <mergeCell ref="D2:E2"/>
    <mergeCell ref="F2:G2"/>
    <mergeCell ref="H2:I2"/>
    <mergeCell ref="J2:K2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</cp:lastModifiedBy>
  <cp:lastPrinted>2020-09-13T07:06:09Z</cp:lastPrinted>
  <dcterms:created xsi:type="dcterms:W3CDTF">2020-08-26T07:22:29Z</dcterms:created>
  <dcterms:modified xsi:type="dcterms:W3CDTF">2020-09-13T22:15:27Z</dcterms:modified>
  <cp:category/>
  <cp:version/>
  <cp:contentType/>
  <cp:contentStatus/>
</cp:coreProperties>
</file>